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cuments\Meus documentos\2021\2 LICITAÇÃO\1 PREFEITURA\3 TP REFORMA QUARTEL BOMBEIROS\"/>
    </mc:Choice>
  </mc:AlternateContent>
  <xr:revisionPtr revIDLastSave="0" documentId="13_ncr:1_{39E596D2-3F42-4FC4-A5BC-17445B73A4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4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2" i="4" l="1"/>
  <c r="G97" i="4"/>
  <c r="G90" i="4"/>
  <c r="G79" i="4"/>
  <c r="G70" i="4"/>
  <c r="G59" i="4"/>
  <c r="G43" i="4"/>
  <c r="G26" i="4"/>
  <c r="G12" i="4"/>
  <c r="H11" i="4"/>
  <c r="H12" i="4" s="1"/>
  <c r="H15" i="4"/>
  <c r="H16" i="4"/>
  <c r="H17" i="4"/>
  <c r="H18" i="4"/>
  <c r="H19" i="4"/>
  <c r="H20" i="4"/>
  <c r="H21" i="4"/>
  <c r="H22" i="4"/>
  <c r="H23" i="4"/>
  <c r="H24" i="4"/>
  <c r="H25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62" i="4"/>
  <c r="H63" i="4"/>
  <c r="H64" i="4"/>
  <c r="H65" i="4"/>
  <c r="H66" i="4"/>
  <c r="H67" i="4"/>
  <c r="H68" i="4"/>
  <c r="H69" i="4"/>
  <c r="H73" i="4"/>
  <c r="H74" i="4"/>
  <c r="H75" i="4"/>
  <c r="H76" i="4"/>
  <c r="H77" i="4"/>
  <c r="H78" i="4"/>
  <c r="H82" i="4"/>
  <c r="H83" i="4"/>
  <c r="H84" i="4"/>
  <c r="H85" i="4"/>
  <c r="H86" i="4"/>
  <c r="H87" i="4"/>
  <c r="H88" i="4"/>
  <c r="H89" i="4"/>
  <c r="H93" i="4"/>
  <c r="H94" i="4"/>
  <c r="H95" i="4"/>
  <c r="H96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0" i="4"/>
  <c r="H112" i="4" l="1"/>
  <c r="H97" i="4"/>
  <c r="H90" i="4"/>
  <c r="H79" i="4"/>
  <c r="H70" i="4"/>
  <c r="H59" i="4"/>
  <c r="H43" i="4"/>
  <c r="H26" i="4"/>
  <c r="H114" i="4" l="1"/>
</calcChain>
</file>

<file path=xl/sharedStrings.xml><?xml version="1.0" encoding="utf-8"?>
<sst xmlns="http://schemas.openxmlformats.org/spreadsheetml/2006/main" count="366" uniqueCount="226">
  <si>
    <t>1.0</t>
  </si>
  <si>
    <t>TOTAL</t>
  </si>
  <si>
    <t>MUNICÍPIO: CAMPO ALEGRE</t>
  </si>
  <si>
    <t>ITEM</t>
  </si>
  <si>
    <t>DISCRIMINAÇÃO</t>
  </si>
  <si>
    <t>UNID.</t>
  </si>
  <si>
    <t>QUANT.</t>
  </si>
  <si>
    <t>PROJETO:</t>
  </si>
  <si>
    <t>CUSTO UNITÁRIO</t>
  </si>
  <si>
    <t>SUBTOTAL</t>
  </si>
  <si>
    <t>BDI</t>
  </si>
  <si>
    <t>VALOR TOTAL</t>
  </si>
  <si>
    <t>VALOR TOTAL C/ BDI</t>
  </si>
  <si>
    <t xml:space="preserve">CÓDIGO (SINAPI) </t>
  </si>
  <si>
    <t>1.1</t>
  </si>
  <si>
    <t>Localização:</t>
  </si>
  <si>
    <t>PLANILHA DE ORÇAMENTO ESTIMATIVO</t>
  </si>
  <si>
    <t>1.2</t>
  </si>
  <si>
    <t>6.0</t>
  </si>
  <si>
    <t>9.0</t>
  </si>
  <si>
    <t>6.2</t>
  </si>
  <si>
    <t>7.0</t>
  </si>
  <si>
    <t>4.0</t>
  </si>
  <si>
    <t>4.1</t>
  </si>
  <si>
    <t>4.2</t>
  </si>
  <si>
    <t>2.0</t>
  </si>
  <si>
    <t>4.3</t>
  </si>
  <si>
    <t>9.1</t>
  </si>
  <si>
    <t>6.1</t>
  </si>
  <si>
    <t>2.1</t>
  </si>
  <si>
    <t>5.0</t>
  </si>
  <si>
    <t>5.1</t>
  </si>
  <si>
    <t>5.2</t>
  </si>
  <si>
    <t>5.4</t>
  </si>
  <si>
    <t>5.5</t>
  </si>
  <si>
    <t>5.6</t>
  </si>
  <si>
    <t>5.7</t>
  </si>
  <si>
    <t>5.8</t>
  </si>
  <si>
    <t>8.0</t>
  </si>
  <si>
    <t>8.1</t>
  </si>
  <si>
    <t>3.0</t>
  </si>
  <si>
    <t>8.2</t>
  </si>
  <si>
    <t>8.3</t>
  </si>
  <si>
    <t>8.4</t>
  </si>
  <si>
    <t>6.3</t>
  </si>
  <si>
    <t>6.4</t>
  </si>
  <si>
    <t>6.5</t>
  </si>
  <si>
    <t>6.6</t>
  </si>
  <si>
    <t>5.3</t>
  </si>
  <si>
    <t>4.4</t>
  </si>
  <si>
    <t>7.1</t>
  </si>
  <si>
    <t>7.2</t>
  </si>
  <si>
    <t>7.3</t>
  </si>
  <si>
    <t>2.2</t>
  </si>
  <si>
    <t>3.1</t>
  </si>
  <si>
    <t>3.2</t>
  </si>
  <si>
    <t>3.3</t>
  </si>
  <si>
    <t>3.4</t>
  </si>
  <si>
    <t>Serviços Iniciais</t>
  </si>
  <si>
    <t/>
  </si>
  <si>
    <t>93572</t>
  </si>
  <si>
    <t>ENCARREGADO GERAL DE OBRAS COM ENCARGOS COMPLEMENTARES</t>
  </si>
  <si>
    <t>MES</t>
  </si>
  <si>
    <t>100305</t>
  </si>
  <si>
    <t>ENGENHEIRO CIVIL JUNIOR COM ENCARGOS COMPLEMENTARES</t>
  </si>
  <si>
    <t>H</t>
  </si>
  <si>
    <t>Ampliação Alojamento Feminino</t>
  </si>
  <si>
    <t>39555</t>
  </si>
  <si>
    <t>AR CONDICIONADO SPLIT ON/OFF, HI-WALL (PAREDE), 12000 BTUS/H, CICLO QUENTE/FRIO, 60 HZ, CLASSIFICACAO ENERGETICA A - SELO PROCEL, GAS HFC, CONTROLE S/ FIO</t>
  </si>
  <si>
    <t>UN</t>
  </si>
  <si>
    <t>97634</t>
  </si>
  <si>
    <t>DEMOLIÇÃO DE REVESTIMENTO CERÂMICO, DE FORMA MECANIZADA COM MARTELETE, SEM REAPROVEITAMENTO. AF_12/2017</t>
  </si>
  <si>
    <t>M2</t>
  </si>
  <si>
    <t>97622</t>
  </si>
  <si>
    <t>DEMOLIÇÃO DE ALVENARIA DE BLOCO FURADO, DE FORMA MANUAL, SEM REAPROVEITAMENTO. AF_12/2017</t>
  </si>
  <si>
    <t>M3</t>
  </si>
  <si>
    <t>96555</t>
  </si>
  <si>
    <t>CONCRETAGEM DE BLOCOS DE COROAMENTO, VIGAS BALDRAME E PILARES, FCK 30 MPA, COM USO DE JERICA ? LANÇAMENTO, ADENSAMENTO E ACABAMENTO. AF_06/2017</t>
  </si>
  <si>
    <t>93390</t>
  </si>
  <si>
    <t>REVESTIMENTO CERÂMICO PARA PISO COM PLACAS TIPO ESMALTADA PADRÃO POPULAR DE DIMENSÕES 35X35 CM APLICADA EM AMBIENTES DE ÁREA ENTRE 5 M2 E 10 M2. AF_06/2014</t>
  </si>
  <si>
    <t>92884</t>
  </si>
  <si>
    <t>ARMAÇÃO UTILIZANDO AÇO CA-25 DE 5,0, 6,3, 8,0, 10,0 MM - MONTAGEM. AF_12/2015</t>
  </si>
  <si>
    <t>KG</t>
  </si>
  <si>
    <t>92414</t>
  </si>
  <si>
    <t>MONTAGEM E DESMONTAGEM DE FÔRMA DE PILARES RETANGULARES E ESTRUTURAS SIMILARES COM ÁREA MÉDIA DAS SEÇÕES MENOR OU IGUAL A 0,25 M², PÉ-DIREITO SIMPLES, EM CHAPA DE MADEIRA COMPENSADA RESINADA, 2 UTILIZAÇÕES. AF_12/2015</t>
  </si>
  <si>
    <t>89312</t>
  </si>
  <si>
    <t>ALVENARIA ESTRUTURAL DE BLOCOS CERÂMICOS 14X19X29, (ESPESSURA DE 14 CM), PARA PAREDES COM ÁREA LÍQUIDA MAIOR OU IGUAL A 6M², COM VÃOS, UTILIZANDO COLHER DE PEDREIRO E ARGAMASSA DE ASSENTAMENTO COM PREPARO EM BETONEIRA. AF_12/2014</t>
  </si>
  <si>
    <t>87769</t>
  </si>
  <si>
    <t>CONTRAPISO EM ARGAMASSA PRONTA, PREPARO MANUAL, APLICADO EM ÁREAS MOLHADAS SOBRE IMPERMEABILIZAÇÃO, ESPESSURA 4CM. AF_06/2014</t>
  </si>
  <si>
    <t>87530</t>
  </si>
  <si>
    <t>MASSA ÚNICA, PARA RECEBIMENTO DE PINTURA, EM ARGAMASSA TRAÇO 1:2:8, PREPARO MANUAL, APLICADA MANUALMENTE EM FACES INTERNAS DE PAREDES, ESPESSURA DE 20MM, COM EXECUÇÃO DE TALISCAS. AF_06/2014</t>
  </si>
  <si>
    <t>72897</t>
  </si>
  <si>
    <t>CARGA MANUAL DE ENTULHO EM CAMINHAO BASCULANTE 6 M3</t>
  </si>
  <si>
    <t>Ampliação SAT e Sala de Comando</t>
  </si>
  <si>
    <t>94570</t>
  </si>
  <si>
    <t>JANELA DE ALUMÍNIO DE CORRER COM 2 FOLHAS PARA VIDROS, COM VIDROS, BATENTE, ACABAMENTO COM ACETATO OU BRILHANTE E FERRAGENS. EXCLUSIVE ALIZAR E CONTRAMARCO. FORNECIMENTO E INSTALAÇÃO. AF_12/2019</t>
  </si>
  <si>
    <t>93143</t>
  </si>
  <si>
    <t>PONTO DE TOMADA/TELEFONE/INTERNET RESIDENCIAL INCLUINDO TOMADA 20A/250V, CAIXA ELÉTRICA, ELETRODUTO, CABO, RASGO, QUEBRA E CHUMBAMENTO. AF_01/2016</t>
  </si>
  <si>
    <t>73838/1</t>
  </si>
  <si>
    <t>PORTA DE VIDRO TEMPERADO, 0,9X2,10M, ESPESSURA 10MM, INCLUSIVE ACESSORIOS</t>
  </si>
  <si>
    <t>100698</t>
  </si>
  <si>
    <t>RECOLOCAÇÃO DE FOLHAS DE PORTA DE MADEIRA LEVE OU MÉDIA DE 90CM DE LARGURA, CONSIDERANDO REAPROVEITAMENTO DO MATERIAL. AF_12/2019</t>
  </si>
  <si>
    <t>Adequação Banheiro PNE e Banheiro de uso coletivo</t>
  </si>
  <si>
    <t>97664</t>
  </si>
  <si>
    <t>REMOÇÃO DE ACESSÓRIOS, DE FORMA MANUAL, SEM REAPROVEITAMENTO. AF_12/2017</t>
  </si>
  <si>
    <t>97663</t>
  </si>
  <si>
    <t>REMOÇÃO DE LOUÇAS, DE FORMA MANUAL, SEM REAPROVEITAMENTO. AF_12/2017</t>
  </si>
  <si>
    <t>97662</t>
  </si>
  <si>
    <t>REMOÇÃO DE TUBULAÇÕES (TUBOS E CONEXÕES) DE ÁGUA FRIA, DE FORMA MANUAL, SEM REAPROVEITAMENTO. AF_12/2017</t>
  </si>
  <si>
    <t>M</t>
  </si>
  <si>
    <t>94793</t>
  </si>
  <si>
    <t>REGISTRO DE GAVETA BRUTO, LATÃO, ROSCÁVEL, 1 1/4?, COM ACABAMENTO E CANOPLA CROMADOS, INSTALADO EM RESERVAÇÃO DE ÁGUA DE EDIFICAÇÃO QUE POSSUA RESERVATÓRIO DE FIBRA/FIBROCIMENTO ? FORNECIMENTO E INSTALAÇÃO. AF_06/2016</t>
  </si>
  <si>
    <t>94648</t>
  </si>
  <si>
    <t>TUBO, PVC, SOLDÁVEL, DN  25 MM, INSTALADO EM RESERVAÇÃO DE ÁGUA DE EDIFICAÇÃO QUE POSSUA RESERVATÓRIO DE FIBRA/FIBROCIMENTO   FORNECIMENTO E INSTALAÇÃO. AF_06/2016</t>
  </si>
  <si>
    <t>89985</t>
  </si>
  <si>
    <t>REGISTRO DE PRESSÃO BRUTO, LATÃO, ROSCÁVEL, 3/4", COM ACABAMENTO E CANOPLA CROMADOS. FORNECIDO E INSTALADO EM RAMAL DE ÁGUA. AF_12/2014</t>
  </si>
  <si>
    <t>89957</t>
  </si>
  <si>
    <t>PONTO DE CONSUMO TERMINAL DE ÁGUA FRIA (SUBRAMAL) COM TUBULAÇÃO DE PVC, DN 25 MM, INSTALADO EM RAMAL DE ÁGUA, INCLUSOS RASGO E CHUMBAMENTO EM ALVENARIA. AF_12/2014</t>
  </si>
  <si>
    <t>89709</t>
  </si>
  <si>
    <t>RALO SIFONADO, PVC, DN 100 X 40 MM, JUNTA SOLDÁVEL, FORNECIDO E INSTALADO EM RAMAL DE DESCARGA OU EM RAMAL DE ESGOTO SANITÁRIO. AF_12/2014</t>
  </si>
  <si>
    <t>87273</t>
  </si>
  <si>
    <t>REVESTIMENTO CERÂMICO PARA PAREDES INTERNAS COM PLACAS TIPO ESMALTADA EXTRA DE DIMENSÕES 33X45 CM APLICADAS EM AMBIENTES DE ÁREA MAIOR QUE 5 M² NA ALTURA INTEIRA DAS PAREDES. AF_06/2014</t>
  </si>
  <si>
    <t>72120</t>
  </si>
  <si>
    <t>VIDRO TEMPERADO INCOLOR (BOX), ESPESSURA 10MM, FORNECIMENTO E INSTALACAO, INCLUSIVE MASSA PARA VEDACAO</t>
  </si>
  <si>
    <t>100869</t>
  </si>
  <si>
    <t>BARRA DE APOIO RETA, EM ACO INOX POLIDO, COMPRIMENTO 90 CM,  FIXADA NA PAREDE - FORNECIMENTO E INSTALAÇÃO. AF_01/2020</t>
  </si>
  <si>
    <t>100868</t>
  </si>
  <si>
    <t>BARRA DE APOIO RETA, EM ACO INOX POLIDO, COMPRIMENTO 80 CM,  FIXADA NA PAREDE - FORNECIMENTO E INSTALAÇÃO. AF_01/2020</t>
  </si>
  <si>
    <t>100860</t>
  </si>
  <si>
    <t>CHUVEIRO ELÉTRICO COMUM CORPO PLÁSTICO, TIPO DUCHA ? FORNECIMENTO E INSTALAÇÃO. AF_01/2020</t>
  </si>
  <si>
    <t>Oficina/Depósito/Garagem</t>
  </si>
  <si>
    <t>97644</t>
  </si>
  <si>
    <t>REMOÇÃO DE PORTAS, DE FORMA MANUAL, SEM REAPROVEITAMENTO. AF_12/2017</t>
  </si>
  <si>
    <t>91297</t>
  </si>
  <si>
    <t>PORTA DE MADEIRA FRISADA, SEMI-OCA (LEVE OU MÉDIA), 80X210CM, ESPESSURA DE 3,5CM, INCLUSO DOBRADIÇAS - FORNECIMENTO E INSTALAÇÃO. AF_12/2019</t>
  </si>
  <si>
    <t>87468</t>
  </si>
  <si>
    <t>ALVENARIA DE VEDAÇÃO DE BLOCOS VAZADOS DE CONCRETO DE 14X19X39CM (ESPESSURA 14CM) DE PAREDES COM ÁREA LÍQUIDA MAIOR OU IGUAL A 6M² COM VÃOS E ARGAMASSA DE ASSENTAMENTO COM PREPARO MANUAL. AF_06/2014</t>
  </si>
  <si>
    <t>72183</t>
  </si>
  <si>
    <t>PISO EM CONCRETO 30MPA PREPARO MECANICO, ESPESSURA MEDIA 15 CM, COM ARMACAO EM TELA SOLDADA</t>
  </si>
  <si>
    <t>100701</t>
  </si>
  <si>
    <t>RECOLOCAÇÃO PORTA DE MADEIRA/FERRO, DE CORRER/ABRIR, TIPO GRADE COM CHAPA, COM GUARNIÇÕES. AF_12/2019</t>
  </si>
  <si>
    <t>Abrigo</t>
  </si>
  <si>
    <t>97626</t>
  </si>
  <si>
    <t>DEMOLIÇÃO DE PISO, PILARES E VIGAS EM CONCRETO ARMADO, DE FORMA MANUAL, SEM REAPROVEITAMENTO. AF_12/2017</t>
  </si>
  <si>
    <t>68333</t>
  </si>
  <si>
    <t>PISO EM CONCRETO 20 MPA PREPARO MECANICO, ESPESSURA 7CM, INCLUSO JUNTAS DE DILATACAO EM MADEIRA - CALÇADA</t>
  </si>
  <si>
    <t>100324</t>
  </si>
  <si>
    <t>LASTRO COM MATERIAL GRANULAR (PEDRA BRITADA N.1 E PEDRA BRITADA N.2), APLICADO EM PISOS OU RADIERS, ESPESSURA DE *10 CM*. AF_07/2019</t>
  </si>
  <si>
    <t>Cozinha/Refeitorio/Alojamento Masculino</t>
  </si>
  <si>
    <t>94573</t>
  </si>
  <si>
    <t>VENTILAÇÃO PERMANENTE - JANELA DE ALUMÍNIO DE CORRER COM 4 FOLHAS PARA VIDROS, COM VIDROS, BATENTE, ACABAMENTO COM ACETATO OU BRILHANTE E FERRAGENS. EXCLUSIVE ALIZAR E CONTRAMARCO. FORNECIMENTO E INSTALAÇÃO. AF_12/2019</t>
  </si>
  <si>
    <t>89959</t>
  </si>
  <si>
    <t>LIGAÇÃO DRENAGEM AR CONDICINADO - PONTO DE CONSUMO TERMINAL DE QUENTE (SUBRAMAL) COM TUBULAÇÃO DE CPVC, DN 22 MM, INSTALADO EM RAMAL DE ÁGUA, INCLUSOS RASGO E CHUMBAMENTO EM ALVENARIA. AF_12/2014</t>
  </si>
  <si>
    <t>100702</t>
  </si>
  <si>
    <t>PORTA DE CORRER DE ALUMÍNIO, COM DUAS FOLHAS PARA VIDRO, INCLUSO VIDRO LISO INCOLOR, FECHADURA E PUXADOR, SEM ALIZAR. AF_12/2019</t>
  </si>
  <si>
    <t>Estacionamento/Rampa/Calçada/Acesso</t>
  </si>
  <si>
    <t>93682</t>
  </si>
  <si>
    <t>EXECUÇÃO DE VIA EM PISO INTERTRAVADO, COM BLOCO RETANGULAR COLORIDO DE 20 X 10 CM, ESPESSURA 8 CM. AF_12/2015</t>
  </si>
  <si>
    <t>100576</t>
  </si>
  <si>
    <t>REGULARIZAÇÃO E COMPACTAÇÃO DE SUBLEITO DE SOLO  PREDOMINANTEMENTE ARGILOSO. AF_11/2019</t>
  </si>
  <si>
    <t>Serviços Gerais em toda a edificação</t>
  </si>
  <si>
    <t>97650</t>
  </si>
  <si>
    <t>REMOÇÃO DE TRAMA DE MADEIRA PARA COBERTURA, DE FORMA MANUAL, SEM REAPROVEITAMENTO. AF_12/2017</t>
  </si>
  <si>
    <t>97647</t>
  </si>
  <si>
    <t>REMOÇÃO DE TELHAS, DE FIBROCIMENTO, METÁLICA E CERÂMICA, DE FORMA MANUAL, SEM REAPROVEITAMENTO. AF_12/2017</t>
  </si>
  <si>
    <t>97645</t>
  </si>
  <si>
    <t>REMOÇÃO DE JANELAS, DE FORMA MANUAL, SEM REAPROVEITAMENTO. AF_12/2017</t>
  </si>
  <si>
    <t>96486</t>
  </si>
  <si>
    <t>FORRO DE PVC, LISO, PARA AMBIENTES COMERCIAIS, INCLUSIVE ESTRUTURA DE FIXAÇÃO. AF_05/2017_P</t>
  </si>
  <si>
    <t>94229</t>
  </si>
  <si>
    <t>CALHA EM CHAPA DE AÇO GALVANIZADO NÚMERO 24, DESENVOLVIMENTO DE 100 CM, INCLUSO TRANSPORTE VERTICAL. AF_07/2019</t>
  </si>
  <si>
    <t>94216</t>
  </si>
  <si>
    <t>TELHAMENTO COM TELHA METÁLICA TERMOACÚSTICA E = 30 MM, COM ATÉ 2 ÁGUAS, INCLUSO IÇAMENTO. AF_07/2019</t>
  </si>
  <si>
    <t>92543</t>
  </si>
  <si>
    <t>TRAMA DE MADEIRA COMPOSTA POR TERÇAS PARA TELHADOS DE ATÉ 2 ÁGUAS PARA TELHA ONDULADA DE FIBROCIMENTO, METÁLICA, PLÁSTICA OU TERMOACÚSTICA, INCLUSO TRANSPORTE VERTICAL. AF_07/2019</t>
  </si>
  <si>
    <t>84659</t>
  </si>
  <si>
    <t>PINTURA ESMALTE FOSCO EM MADEIRA, DUAS DEMAOS</t>
  </si>
  <si>
    <t>74065/1</t>
  </si>
  <si>
    <t>PINTURA ESMALTE FOSCO PARA ALVENARIA, DUAS DEMAOS, SOBRE FUNDO NIVELADOR BRANCO</t>
  </si>
  <si>
    <t>EXECUÇÃO DE REFORMA E AMPLIAÇÃO DA EDIFICAÇÃO SEDE DOS BOMBEIROS MILITARES DE CAMPO ALEGRE/SC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</si>
  <si>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</si>
  <si>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</si>
  <si>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</si>
  <si>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</si>
  <si>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</si>
  <si>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</si>
  <si>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</si>
  <si>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</si>
  <si>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</si>
  <si>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</si>
  <si>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</si>
  <si>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</si>
  <si>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</si>
  <si>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</si>
  <si>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</si>
  <si>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</si>
  <si>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</si>
  <si>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</si>
  <si>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</si>
  <si>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</si>
  <si>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</si>
  <si>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</si>
  <si>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</si>
  <si>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</si>
  <si>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</si>
  <si>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</si>
  <si>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</si>
  <si>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</si>
  <si>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7.4</t>
  </si>
  <si>
    <t>7.5</t>
  </si>
  <si>
    <t>7.6</t>
  </si>
  <si>
    <t>7.7</t>
  </si>
  <si>
    <t>7.8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</si>
  <si>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</si>
  <si>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</si>
  <si>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</si>
  <si>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</si>
  <si>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</si>
  <si>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</si>
  <si>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</si>
  <si>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</si>
  <si>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</si>
  <si>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</si>
  <si>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</si>
  <si>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Ref: SINAPI JUN 2020</t>
  </si>
  <si>
    <t>Rua Benjamin Constant, 444,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</si>
</sst>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sz val="8"/>
      <color rgb="FF000000"/>
      <name val="Tahoma"/>
      <family val="2"/>
    </font>
    <font>
      <sz val="8"/>
      <color rgb="FF6D6D6D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b/>
      <i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</borders>
  <cellStyleXfs count="6">
    <xf numFmtId="0" fontId="0" fillId="0" borderId="0"/>
    <xf numFmtId="0" fontId="2" fillId="0" borderId="0"/>
    <xf numFmtId="0" fontId="7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9" fillId="3" borderId="0" xfId="0" applyNumberFormat="1" applyFont="1" applyFill="1" applyBorder="1" applyAlignment="1" applyProtection="1">
      <alignment horizontal="left" vertical="top" wrapText="1"/>
    </xf>
    <xf numFmtId="0" fontId="10" fillId="3" borderId="21" xfId="0" applyNumberFormat="1" applyFont="1" applyFill="1" applyBorder="1" applyAlignment="1" applyProtection="1">
      <alignment horizontal="left" vertical="top" wrapText="1"/>
    </xf>
    <xf numFmtId="0" fontId="10" fillId="3" borderId="21" xfId="0" applyNumberFormat="1" applyFont="1" applyFill="1" applyBorder="1" applyAlignment="1" applyProtection="1">
      <alignment horizontal="center" vertical="top" wrapText="1"/>
    </xf>
    <xf numFmtId="39" fontId="10" fillId="3" borderId="21" xfId="0" applyNumberFormat="1" applyFont="1" applyFill="1" applyBorder="1" applyAlignment="1" applyProtection="1">
      <alignment horizontal="right" vertical="top" wrapText="1"/>
    </xf>
    <xf numFmtId="0" fontId="10" fillId="3" borderId="23" xfId="0" applyNumberFormat="1" applyFont="1" applyFill="1" applyBorder="1" applyAlignment="1" applyProtection="1">
      <alignment horizontal="left" vertical="top" wrapText="1"/>
    </xf>
    <xf numFmtId="0" fontId="10" fillId="3" borderId="23" xfId="0" applyNumberFormat="1" applyFont="1" applyFill="1" applyBorder="1" applyAlignment="1" applyProtection="1">
      <alignment horizontal="center" vertical="top" wrapText="1"/>
    </xf>
    <xf numFmtId="39" fontId="10" fillId="3" borderId="23" xfId="0" applyNumberFormat="1" applyFont="1" applyFill="1" applyBorder="1" applyAlignment="1" applyProtection="1">
      <alignment horizontal="right" vertical="top" wrapText="1"/>
    </xf>
    <xf numFmtId="39" fontId="8" fillId="4" borderId="8" xfId="0" applyNumberFormat="1" applyFont="1" applyFill="1" applyBorder="1" applyAlignment="1" applyProtection="1">
      <alignment horizontal="right" vertical="top" wrapText="1"/>
    </xf>
    <xf numFmtId="0" fontId="9" fillId="3" borderId="0" xfId="0" applyNumberFormat="1" applyFont="1" applyFill="1" applyBorder="1" applyAlignment="1" applyProtection="1">
      <alignment horizontal="center" vertical="top" wrapText="1"/>
    </xf>
    <xf numFmtId="10" fontId="6" fillId="0" borderId="5" xfId="3" applyNumberFormat="1" applyFont="1" applyBorder="1" applyAlignment="1">
      <alignment horizontal="center" vertical="center" wrapText="1"/>
    </xf>
    <xf numFmtId="39" fontId="12" fillId="3" borderId="21" xfId="0" applyNumberFormat="1" applyFont="1" applyFill="1" applyBorder="1" applyAlignment="1" applyProtection="1">
      <alignment horizontal="right" vertical="top" wrapText="1"/>
    </xf>
    <xf numFmtId="0" fontId="11" fillId="5" borderId="22" xfId="0" applyNumberFormat="1" applyFont="1" applyFill="1" applyBorder="1" applyAlignment="1" applyProtection="1">
      <alignment horizontal="center" vertical="top" wrapText="1"/>
    </xf>
    <xf numFmtId="0" fontId="8" fillId="6" borderId="21" xfId="0" applyNumberFormat="1" applyFont="1" applyFill="1" applyBorder="1" applyAlignment="1" applyProtection="1">
      <alignment horizontal="left" vertical="top" wrapText="1"/>
    </xf>
    <xf numFmtId="0" fontId="8" fillId="6" borderId="21" xfId="0" applyNumberFormat="1" applyFont="1" applyFill="1" applyBorder="1" applyAlignment="1" applyProtection="1">
      <alignment horizontal="center" vertical="top" wrapText="1"/>
    </xf>
    <xf numFmtId="39" fontId="8" fillId="6" borderId="21" xfId="0" applyNumberFormat="1" applyFont="1" applyFill="1" applyBorder="1" applyAlignment="1" applyProtection="1">
      <alignment horizontal="right" vertical="top" wrapText="1"/>
    </xf>
    <xf numFmtId="0" fontId="11" fillId="5" borderId="21" xfId="0" applyNumberFormat="1" applyFont="1" applyFill="1" applyBorder="1" applyAlignment="1" applyProtection="1">
      <alignment horizontal="center" vertical="top" wrapText="1"/>
    </xf>
    <xf numFmtId="39" fontId="10" fillId="6" borderId="21" xfId="0" applyNumberFormat="1" applyFont="1" applyFill="1" applyBorder="1" applyAlignment="1" applyProtection="1">
      <alignment horizontal="right" vertical="top" wrapText="1"/>
    </xf>
    <xf numFmtId="39" fontId="10" fillId="3" borderId="21" xfId="0" quotePrefix="1" applyNumberFormat="1" applyFont="1" applyFill="1" applyBorder="1" applyAlignment="1" applyProtection="1">
      <alignment horizontal="right" vertical="top" wrapText="1"/>
    </xf>
    <xf numFmtId="0" fontId="8" fillId="4" borderId="19" xfId="0" applyNumberFormat="1" applyFont="1" applyFill="1" applyBorder="1" applyAlignment="1" applyProtection="1">
      <alignment horizontal="center" vertical="top" wrapText="1"/>
    </xf>
    <xf numFmtId="0" fontId="8" fillId="4" borderId="17" xfId="0" applyNumberFormat="1" applyFont="1" applyFill="1" applyBorder="1" applyAlignment="1" applyProtection="1">
      <alignment horizontal="center" vertical="top" wrapText="1"/>
    </xf>
    <xf numFmtId="0" fontId="8" fillId="4" borderId="18" xfId="0" applyNumberFormat="1" applyFont="1" applyFill="1" applyBorder="1" applyAlignment="1" applyProtection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2000000}"/>
    <cellStyle name="Normal 3 3" xfId="2" xr:uid="{00000000-0005-0000-0000-000003000000}"/>
    <cellStyle name="Porcentagem" xfId="3" builtinId="5"/>
    <cellStyle name="Porcentagem 2" xfId="5" xr:uid="{00000000-0005-0000-0000-000005000000}"/>
    <cellStyle name="Separador de milhares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4"/>
  <sheetViews>
    <sheetView tabSelected="1" topLeftCell="A43" workbookViewId="0">
      <selection activeCell="C53" sqref="C53"/>
    </sheetView>
  </sheetViews>
  <sheetFormatPr defaultColWidth="12.140625" defaultRowHeight="10.5" x14ac:dyDescent="0.2"/>
  <cols>
    <col min="1" max="1" width="8" style="4" customWidth="1"/>
    <col min="2" max="2" width="8" style="12" customWidth="1"/>
    <col min="3" max="3" width="91" style="4" customWidth="1"/>
    <col min="4" max="4" width="7.5703125" style="4" bestFit="1" customWidth="1"/>
    <col min="5" max="5" width="5.85546875" style="4" bestFit="1" customWidth="1"/>
    <col min="6" max="6" width="12" style="4" bestFit="1" customWidth="1"/>
    <col min="7" max="7" width="11.28515625" style="4" bestFit="1" customWidth="1"/>
    <col min="8" max="8" width="16.85546875" style="4" customWidth="1"/>
    <col min="9" max="16384" width="12.140625" style="4"/>
  </cols>
  <sheetData>
    <row r="1" spans="1:8" s="2" customFormat="1" ht="15" x14ac:dyDescent="0.2">
      <c r="A1" s="34" t="s">
        <v>16</v>
      </c>
      <c r="B1" s="35"/>
      <c r="C1" s="35"/>
      <c r="D1" s="35"/>
      <c r="E1" s="35"/>
      <c r="F1" s="35"/>
      <c r="G1" s="36"/>
      <c r="H1" s="37"/>
    </row>
    <row r="2" spans="1:8" s="2" customFormat="1" ht="12.75" x14ac:dyDescent="0.2">
      <c r="A2" s="38" t="s">
        <v>2</v>
      </c>
      <c r="B2" s="30"/>
      <c r="C2" s="30"/>
      <c r="D2" s="30"/>
      <c r="E2" s="30"/>
      <c r="F2" s="30"/>
      <c r="G2" s="39"/>
      <c r="H2" s="40"/>
    </row>
    <row r="3" spans="1:8" s="2" customFormat="1" ht="12.75" x14ac:dyDescent="0.2">
      <c r="A3" s="38"/>
      <c r="B3" s="30"/>
      <c r="C3" s="30"/>
      <c r="D3" s="30"/>
      <c r="E3" s="30"/>
      <c r="F3" s="30"/>
      <c r="G3" s="39"/>
      <c r="H3" s="40"/>
    </row>
    <row r="4" spans="1:8" s="2" customFormat="1" ht="15" x14ac:dyDescent="0.2">
      <c r="A4" s="30" t="s">
        <v>7</v>
      </c>
      <c r="B4" s="30"/>
      <c r="C4" s="41" t="s">
        <v>179</v>
      </c>
      <c r="D4" s="42"/>
      <c r="E4" s="42"/>
      <c r="F4" s="42"/>
      <c r="G4" s="43" t="s">
        <v>224</v>
      </c>
      <c r="H4" s="43"/>
    </row>
    <row r="5" spans="1:8" s="2" customFormat="1" ht="15.75" thickBot="1" x14ac:dyDescent="0.25">
      <c r="A5" s="30" t="s">
        <v>15</v>
      </c>
      <c r="B5" s="30"/>
      <c r="C5" s="31" t="s">
        <v>225</v>
      </c>
      <c r="D5" s="32"/>
      <c r="E5" s="32"/>
      <c r="F5" s="33"/>
      <c r="G5" s="1" t="s">
        <v>10</v>
      </c>
      <c r="H5" s="13">
        <v>0.22470000000000001</v>
      </c>
    </row>
    <row r="6" spans="1:8" s="2" customFormat="1" ht="15" x14ac:dyDescent="0.2">
      <c r="A6" s="25"/>
      <c r="B6" s="25"/>
      <c r="C6" s="25"/>
      <c r="D6" s="25"/>
      <c r="E6" s="25"/>
      <c r="F6" s="25"/>
      <c r="G6" s="25"/>
      <c r="H6" s="25"/>
    </row>
    <row r="7" spans="1:8" s="3" customFormat="1" ht="12.75" x14ac:dyDescent="0.2">
      <c r="A7" s="26" t="s">
        <v>3</v>
      </c>
      <c r="B7" s="28" t="s">
        <v>13</v>
      </c>
      <c r="C7" s="26" t="s">
        <v>4</v>
      </c>
      <c r="D7" s="26" t="s">
        <v>5</v>
      </c>
      <c r="E7" s="26" t="s">
        <v>6</v>
      </c>
      <c r="F7" s="26" t="s">
        <v>8</v>
      </c>
      <c r="G7" s="26" t="s">
        <v>11</v>
      </c>
      <c r="H7" s="26" t="s">
        <v>12</v>
      </c>
    </row>
    <row r="8" spans="1:8" s="3" customFormat="1" ht="12.75" x14ac:dyDescent="0.2">
      <c r="A8" s="27"/>
      <c r="B8" s="29"/>
      <c r="C8" s="27"/>
      <c r="D8" s="27"/>
      <c r="E8" s="27"/>
      <c r="F8" s="27"/>
      <c r="G8" s="27"/>
      <c r="H8" s="27"/>
    </row>
    <row r="9" spans="1:8" ht="14.25" customHeight="1" x14ac:dyDescent="0.2">
      <c r="A9" s="17" t="s">
        <v>0</v>
      </c>
      <c r="B9" s="15"/>
      <c r="C9" s="16" t="s">
        <v>58</v>
      </c>
      <c r="D9" s="17" t="s">
        <v>59</v>
      </c>
      <c r="E9" s="18"/>
      <c r="F9" s="18"/>
      <c r="G9" s="18"/>
      <c r="H9" s="18"/>
    </row>
    <row r="10" spans="1:8" ht="13.5" customHeight="1" x14ac:dyDescent="0.2">
      <c r="A10" s="6" t="s">
        <v>14</v>
      </c>
      <c r="B10" s="5" t="s">
        <v>63</v>
      </c>
      <c r="C10" s="5" t="s">
        <v>64</v>
      </c>
      <c r="D10" s="6" t="s">
        <v>65</v>
      </c>
      <c r="E10" s="7">
        <v>45</v>
      </c>
      <c r="F10" s="7">
        <v>89.2</v>
      </c>
      <c r="G10" s="7">
        <v>4014</v>
      </c>
      <c r="H10" s="7">
        <f>G10*(1+H$5)</f>
        <v>4915.9457999999995</v>
      </c>
    </row>
    <row r="11" spans="1:8" ht="13.5" customHeight="1" x14ac:dyDescent="0.2">
      <c r="A11" s="6" t="s">
        <v>17</v>
      </c>
      <c r="B11" s="5" t="s">
        <v>60</v>
      </c>
      <c r="C11" s="5" t="s">
        <v>61</v>
      </c>
      <c r="D11" s="6" t="s">
        <v>62</v>
      </c>
      <c r="E11" s="7">
        <v>3</v>
      </c>
      <c r="F11" s="7">
        <v>5734.74</v>
      </c>
      <c r="G11" s="7">
        <v>17204.22</v>
      </c>
      <c r="H11" s="7">
        <f t="shared" ref="H11:H86" si="0">G11*(1+H$5)</f>
        <v>21070.008234000001</v>
      </c>
    </row>
    <row r="12" spans="1:8" ht="13.5" customHeight="1" x14ac:dyDescent="0.2">
      <c r="A12" s="6"/>
      <c r="B12" s="5"/>
      <c r="C12" s="5"/>
      <c r="D12" s="6"/>
      <c r="E12" s="7"/>
      <c r="F12" s="14" t="s">
        <v>9</v>
      </c>
      <c r="G12" s="14">
        <f>SUM(G10:G11)</f>
        <v>21218.22</v>
      </c>
      <c r="H12" s="14">
        <f>SUM(H10:H11)</f>
        <v>25985.954034000002</v>
      </c>
    </row>
    <row r="13" spans="1:8" ht="13.5" customHeight="1" x14ac:dyDescent="0.2">
      <c r="A13" s="6"/>
      <c r="B13" s="5"/>
      <c r="C13" s="5"/>
      <c r="D13" s="6"/>
      <c r="E13" s="7"/>
      <c r="F13" s="7"/>
      <c r="G13" s="7"/>
      <c r="H13" s="7"/>
    </row>
    <row r="14" spans="1:8" ht="14.25" customHeight="1" x14ac:dyDescent="0.2">
      <c r="A14" s="17" t="s">
        <v>25</v>
      </c>
      <c r="B14" s="19"/>
      <c r="C14" s="16" t="s">
        <v>66</v>
      </c>
      <c r="D14" s="17" t="s">
        <v>59</v>
      </c>
      <c r="E14" s="18"/>
      <c r="F14" s="18"/>
      <c r="G14" s="18"/>
      <c r="H14" s="18"/>
    </row>
    <row r="15" spans="1:8" ht="23.25" customHeight="1" x14ac:dyDescent="0.2">
      <c r="A15" s="6" t="s">
        <v>29</v>
      </c>
      <c r="B15" s="5" t="s">
        <v>67</v>
      </c>
      <c r="C15" s="5" t="s">
        <v>68</v>
      </c>
      <c r="D15" s="6" t="s">
        <v>69</v>
      </c>
      <c r="E15" s="7">
        <v>1</v>
      </c>
      <c r="F15" s="7">
        <v>1467.87</v>
      </c>
      <c r="G15" s="7">
        <v>1467.87</v>
      </c>
      <c r="H15" s="7">
        <f t="shared" si="0"/>
        <v>1797.7003889999996</v>
      </c>
    </row>
    <row r="16" spans="1:8" ht="13.5" customHeight="1" x14ac:dyDescent="0.2">
      <c r="A16" s="6" t="s">
        <v>53</v>
      </c>
      <c r="B16" s="5" t="s">
        <v>91</v>
      </c>
      <c r="C16" s="5" t="s">
        <v>92</v>
      </c>
      <c r="D16" s="6" t="s">
        <v>75</v>
      </c>
      <c r="E16" s="7">
        <v>2.78</v>
      </c>
      <c r="F16" s="7">
        <v>16.649999999999999</v>
      </c>
      <c r="G16" s="7">
        <v>46.28</v>
      </c>
      <c r="H16" s="7">
        <f t="shared" si="0"/>
        <v>56.679115999999993</v>
      </c>
    </row>
    <row r="17" spans="1:8" ht="13.5" customHeight="1" x14ac:dyDescent="0.2">
      <c r="A17" s="6" t="s">
        <v>180</v>
      </c>
      <c r="B17" s="5" t="s">
        <v>89</v>
      </c>
      <c r="C17" s="5" t="s">
        <v>90</v>
      </c>
      <c r="D17" s="6" t="s">
        <v>72</v>
      </c>
      <c r="E17" s="7">
        <v>16.3</v>
      </c>
      <c r="F17" s="7">
        <v>30.37</v>
      </c>
      <c r="G17" s="7">
        <v>495.03</v>
      </c>
      <c r="H17" s="7">
        <f t="shared" si="0"/>
        <v>606.26324099999988</v>
      </c>
    </row>
    <row r="18" spans="1:8" ht="23.25" customHeight="1" x14ac:dyDescent="0.2">
      <c r="A18" s="6" t="s">
        <v>181</v>
      </c>
      <c r="B18" s="5" t="s">
        <v>87</v>
      </c>
      <c r="C18" s="5" t="s">
        <v>88</v>
      </c>
      <c r="D18" s="6" t="s">
        <v>72</v>
      </c>
      <c r="E18" s="7">
        <v>15.55</v>
      </c>
      <c r="F18" s="7">
        <v>84.28</v>
      </c>
      <c r="G18" s="7">
        <v>1310.55</v>
      </c>
      <c r="H18" s="7">
        <f t="shared" si="0"/>
        <v>1605.0305849999997</v>
      </c>
    </row>
    <row r="19" spans="1:8" ht="23.25" customHeight="1" x14ac:dyDescent="0.2">
      <c r="A19" s="6" t="s">
        <v>182</v>
      </c>
      <c r="B19" s="5" t="s">
        <v>85</v>
      </c>
      <c r="C19" s="5" t="s">
        <v>86</v>
      </c>
      <c r="D19" s="6" t="s">
        <v>72</v>
      </c>
      <c r="E19" s="7">
        <v>8.15</v>
      </c>
      <c r="F19" s="7">
        <v>73.83</v>
      </c>
      <c r="G19" s="7">
        <v>601.71</v>
      </c>
      <c r="H19" s="7">
        <f t="shared" si="0"/>
        <v>736.91423699999996</v>
      </c>
    </row>
    <row r="20" spans="1:8" ht="13.5" customHeight="1" x14ac:dyDescent="0.2">
      <c r="A20" s="6" t="s">
        <v>183</v>
      </c>
      <c r="B20" s="5" t="s">
        <v>83</v>
      </c>
      <c r="C20" s="5" t="s">
        <v>84</v>
      </c>
      <c r="D20" s="6" t="s">
        <v>72</v>
      </c>
      <c r="E20" s="7">
        <v>2</v>
      </c>
      <c r="F20" s="7">
        <v>115.98</v>
      </c>
      <c r="G20" s="7">
        <v>231.96</v>
      </c>
      <c r="H20" s="7">
        <f t="shared" si="0"/>
        <v>284.081412</v>
      </c>
    </row>
    <row r="21" spans="1:8" ht="23.25" customHeight="1" x14ac:dyDescent="0.2">
      <c r="A21" s="6" t="s">
        <v>184</v>
      </c>
      <c r="B21" s="5" t="s">
        <v>80</v>
      </c>
      <c r="C21" s="5" t="s">
        <v>81</v>
      </c>
      <c r="D21" s="6" t="s">
        <v>82</v>
      </c>
      <c r="E21" s="7">
        <v>15</v>
      </c>
      <c r="F21" s="7">
        <v>7.82</v>
      </c>
      <c r="G21" s="7">
        <v>117.3</v>
      </c>
      <c r="H21" s="7">
        <f t="shared" si="0"/>
        <v>143.65731</v>
      </c>
    </row>
    <row r="22" spans="1:8" ht="23.25" customHeight="1" x14ac:dyDescent="0.2">
      <c r="A22" s="6" t="s">
        <v>185</v>
      </c>
      <c r="B22" s="5" t="s">
        <v>78</v>
      </c>
      <c r="C22" s="5" t="s">
        <v>79</v>
      </c>
      <c r="D22" s="6" t="s">
        <v>72</v>
      </c>
      <c r="E22" s="7">
        <v>15.55</v>
      </c>
      <c r="F22" s="7">
        <v>34.68</v>
      </c>
      <c r="G22" s="7">
        <v>539.27</v>
      </c>
      <c r="H22" s="7">
        <f t="shared" si="0"/>
        <v>660.44396899999992</v>
      </c>
    </row>
    <row r="23" spans="1:8" ht="13.5" customHeight="1" x14ac:dyDescent="0.2">
      <c r="A23" s="6" t="s">
        <v>186</v>
      </c>
      <c r="B23" s="5" t="s">
        <v>76</v>
      </c>
      <c r="C23" s="5" t="s">
        <v>77</v>
      </c>
      <c r="D23" s="6" t="s">
        <v>75</v>
      </c>
      <c r="E23" s="7">
        <v>0.15</v>
      </c>
      <c r="F23" s="7">
        <v>451.64</v>
      </c>
      <c r="G23" s="7">
        <v>67.739999999999995</v>
      </c>
      <c r="H23" s="7">
        <f t="shared" si="0"/>
        <v>82.96117799999999</v>
      </c>
    </row>
    <row r="24" spans="1:8" ht="23.25" customHeight="1" x14ac:dyDescent="0.2">
      <c r="A24" s="6" t="s">
        <v>187</v>
      </c>
      <c r="B24" s="5" t="s">
        <v>73</v>
      </c>
      <c r="C24" s="5" t="s">
        <v>74</v>
      </c>
      <c r="D24" s="6" t="s">
        <v>75</v>
      </c>
      <c r="E24" s="7">
        <v>1.22</v>
      </c>
      <c r="F24" s="7">
        <v>44.46</v>
      </c>
      <c r="G24" s="7">
        <v>54.24</v>
      </c>
      <c r="H24" s="7">
        <f t="shared" si="0"/>
        <v>66.427728000000002</v>
      </c>
    </row>
    <row r="25" spans="1:8" ht="13.5" customHeight="1" x14ac:dyDescent="0.2">
      <c r="A25" s="6" t="s">
        <v>188</v>
      </c>
      <c r="B25" s="5" t="s">
        <v>70</v>
      </c>
      <c r="C25" s="5" t="s">
        <v>71</v>
      </c>
      <c r="D25" s="6" t="s">
        <v>72</v>
      </c>
      <c r="E25" s="7">
        <v>15.55</v>
      </c>
      <c r="F25" s="7">
        <v>7.45</v>
      </c>
      <c r="G25" s="7">
        <v>115.84</v>
      </c>
      <c r="H25" s="7">
        <f t="shared" si="0"/>
        <v>141.869248</v>
      </c>
    </row>
    <row r="26" spans="1:8" ht="13.5" customHeight="1" x14ac:dyDescent="0.2">
      <c r="A26" s="6"/>
      <c r="B26" s="5"/>
      <c r="C26" s="5"/>
      <c r="D26" s="6"/>
      <c r="E26" s="7"/>
      <c r="F26" s="14" t="s">
        <v>9</v>
      </c>
      <c r="G26" s="14">
        <f>SUM(G15:G25)</f>
        <v>5047.7899999999991</v>
      </c>
      <c r="H26" s="14">
        <f>SUM(H15:H25)</f>
        <v>6182.0284129999973</v>
      </c>
    </row>
    <row r="27" spans="1:8" ht="13.5" customHeight="1" x14ac:dyDescent="0.2">
      <c r="A27" s="6"/>
      <c r="B27" s="5"/>
      <c r="C27" s="5"/>
      <c r="D27" s="6"/>
      <c r="E27" s="7"/>
      <c r="F27" s="7"/>
      <c r="G27" s="7"/>
      <c r="H27" s="7"/>
    </row>
    <row r="28" spans="1:8" ht="14.25" customHeight="1" x14ac:dyDescent="0.2">
      <c r="A28" s="17" t="s">
        <v>40</v>
      </c>
      <c r="B28" s="19"/>
      <c r="C28" s="16" t="s">
        <v>93</v>
      </c>
      <c r="D28" s="17" t="s">
        <v>59</v>
      </c>
      <c r="E28" s="18"/>
      <c r="F28" s="18"/>
      <c r="G28" s="18"/>
      <c r="H28" s="18"/>
    </row>
    <row r="29" spans="1:8" ht="23.25" customHeight="1" x14ac:dyDescent="0.2">
      <c r="A29" s="6" t="s">
        <v>54</v>
      </c>
      <c r="B29" s="5" t="s">
        <v>100</v>
      </c>
      <c r="C29" s="5" t="s">
        <v>101</v>
      </c>
      <c r="D29" s="6" t="s">
        <v>69</v>
      </c>
      <c r="E29" s="7">
        <v>1</v>
      </c>
      <c r="F29" s="7">
        <v>78.88</v>
      </c>
      <c r="G29" s="7">
        <v>78.88</v>
      </c>
      <c r="H29" s="7">
        <f t="shared" si="0"/>
        <v>96.604335999999989</v>
      </c>
    </row>
    <row r="30" spans="1:8" ht="13.5" customHeight="1" x14ac:dyDescent="0.2">
      <c r="A30" s="6" t="s">
        <v>55</v>
      </c>
      <c r="B30" s="5" t="s">
        <v>67</v>
      </c>
      <c r="C30" s="5" t="s">
        <v>68</v>
      </c>
      <c r="D30" s="6" t="s">
        <v>69</v>
      </c>
      <c r="E30" s="7">
        <v>2</v>
      </c>
      <c r="F30" s="7">
        <v>1467.87</v>
      </c>
      <c r="G30" s="7">
        <v>2935.74</v>
      </c>
      <c r="H30" s="7">
        <f t="shared" si="0"/>
        <v>3595.4007779999993</v>
      </c>
    </row>
    <row r="31" spans="1:8" ht="13.5" customHeight="1" x14ac:dyDescent="0.2">
      <c r="A31" s="6" t="s">
        <v>56</v>
      </c>
      <c r="B31" s="5" t="s">
        <v>98</v>
      </c>
      <c r="C31" s="5" t="s">
        <v>99</v>
      </c>
      <c r="D31" s="6" t="s">
        <v>69</v>
      </c>
      <c r="E31" s="7">
        <v>1</v>
      </c>
      <c r="F31" s="7">
        <v>1930.69</v>
      </c>
      <c r="G31" s="7">
        <v>1930.69</v>
      </c>
      <c r="H31" s="7">
        <f t="shared" si="0"/>
        <v>2364.5160430000001</v>
      </c>
    </row>
    <row r="32" spans="1:8" ht="23.25" customHeight="1" x14ac:dyDescent="0.2">
      <c r="A32" s="6" t="s">
        <v>57</v>
      </c>
      <c r="B32" s="5" t="s">
        <v>89</v>
      </c>
      <c r="C32" s="5" t="s">
        <v>90</v>
      </c>
      <c r="D32" s="6" t="s">
        <v>72</v>
      </c>
      <c r="E32" s="7">
        <v>19.16</v>
      </c>
      <c r="F32" s="7">
        <v>30.37</v>
      </c>
      <c r="G32" s="7">
        <v>581.88</v>
      </c>
      <c r="H32" s="7">
        <f t="shared" si="0"/>
        <v>712.62843599999997</v>
      </c>
    </row>
    <row r="33" spans="1:8" ht="23.25" customHeight="1" x14ac:dyDescent="0.2">
      <c r="A33" s="6" t="s">
        <v>189</v>
      </c>
      <c r="B33" s="5" t="s">
        <v>87</v>
      </c>
      <c r="C33" s="5" t="s">
        <v>88</v>
      </c>
      <c r="D33" s="6" t="s">
        <v>72</v>
      </c>
      <c r="E33" s="21" t="s">
        <v>59</v>
      </c>
      <c r="F33" s="7">
        <v>84.28</v>
      </c>
      <c r="G33" s="7">
        <v>1552.43</v>
      </c>
      <c r="H33" s="7">
        <f t="shared" si="0"/>
        <v>1901.261021</v>
      </c>
    </row>
    <row r="34" spans="1:8" ht="23.25" customHeight="1" x14ac:dyDescent="0.2">
      <c r="A34" s="6" t="s">
        <v>190</v>
      </c>
      <c r="B34" s="5" t="s">
        <v>85</v>
      </c>
      <c r="C34" s="5" t="s">
        <v>86</v>
      </c>
      <c r="D34" s="6" t="s">
        <v>72</v>
      </c>
      <c r="E34" s="7">
        <v>9.58</v>
      </c>
      <c r="F34" s="7">
        <v>73.83</v>
      </c>
      <c r="G34" s="7">
        <v>707.29</v>
      </c>
      <c r="H34" s="7">
        <f t="shared" si="0"/>
        <v>866.21806299999992</v>
      </c>
    </row>
    <row r="35" spans="1:8" ht="23.25" customHeight="1" x14ac:dyDescent="0.2">
      <c r="A35" s="6" t="s">
        <v>191</v>
      </c>
      <c r="B35" s="5" t="s">
        <v>83</v>
      </c>
      <c r="C35" s="5" t="s">
        <v>84</v>
      </c>
      <c r="D35" s="6" t="s">
        <v>72</v>
      </c>
      <c r="E35" s="7">
        <v>2</v>
      </c>
      <c r="F35" s="7">
        <v>115.98</v>
      </c>
      <c r="G35" s="7">
        <v>231.96</v>
      </c>
      <c r="H35" s="7">
        <f t="shared" si="0"/>
        <v>284.081412</v>
      </c>
    </row>
    <row r="36" spans="1:8" ht="13.5" customHeight="1" x14ac:dyDescent="0.2">
      <c r="A36" s="6" t="s">
        <v>192</v>
      </c>
      <c r="B36" s="5" t="s">
        <v>80</v>
      </c>
      <c r="C36" s="5" t="s">
        <v>81</v>
      </c>
      <c r="D36" s="6" t="s">
        <v>82</v>
      </c>
      <c r="E36" s="7">
        <v>15</v>
      </c>
      <c r="F36" s="7">
        <v>7.82</v>
      </c>
      <c r="G36" s="7">
        <v>117.3</v>
      </c>
      <c r="H36" s="7">
        <f t="shared" si="0"/>
        <v>143.65731</v>
      </c>
    </row>
    <row r="37" spans="1:8" ht="23.25" customHeight="1" x14ac:dyDescent="0.2">
      <c r="A37" s="6" t="s">
        <v>193</v>
      </c>
      <c r="B37" s="5" t="s">
        <v>96</v>
      </c>
      <c r="C37" s="5" t="s">
        <v>97</v>
      </c>
      <c r="D37" s="6" t="s">
        <v>69</v>
      </c>
      <c r="E37" s="7">
        <v>9</v>
      </c>
      <c r="F37" s="7">
        <v>54.65</v>
      </c>
      <c r="G37" s="7">
        <v>491.85</v>
      </c>
      <c r="H37" s="7">
        <f t="shared" si="0"/>
        <v>602.368695</v>
      </c>
    </row>
    <row r="38" spans="1:8" ht="23.25" customHeight="1" x14ac:dyDescent="0.2">
      <c r="A38" s="6" t="s">
        <v>194</v>
      </c>
      <c r="B38" s="5" t="s">
        <v>78</v>
      </c>
      <c r="C38" s="5" t="s">
        <v>79</v>
      </c>
      <c r="D38" s="6" t="s">
        <v>72</v>
      </c>
      <c r="E38" s="7">
        <v>18.420000000000002</v>
      </c>
      <c r="F38" s="7">
        <v>34.68</v>
      </c>
      <c r="G38" s="7">
        <v>638.79999999999995</v>
      </c>
      <c r="H38" s="7">
        <f t="shared" si="0"/>
        <v>782.33835999999985</v>
      </c>
    </row>
    <row r="39" spans="1:8" ht="13.5" customHeight="1" x14ac:dyDescent="0.2">
      <c r="A39" s="6" t="s">
        <v>195</v>
      </c>
      <c r="B39" s="5" t="s">
        <v>94</v>
      </c>
      <c r="C39" s="5" t="s">
        <v>95</v>
      </c>
      <c r="D39" s="6" t="s">
        <v>72</v>
      </c>
      <c r="E39" s="7">
        <v>0.96</v>
      </c>
      <c r="F39" s="7">
        <v>287.91000000000003</v>
      </c>
      <c r="G39" s="7">
        <v>276.39</v>
      </c>
      <c r="H39" s="7">
        <f t="shared" si="0"/>
        <v>338.49483299999997</v>
      </c>
    </row>
    <row r="40" spans="1:8" ht="23.25" customHeight="1" x14ac:dyDescent="0.2">
      <c r="A40" s="6" t="s">
        <v>196</v>
      </c>
      <c r="B40" s="5" t="s">
        <v>76</v>
      </c>
      <c r="C40" s="5" t="s">
        <v>77</v>
      </c>
      <c r="D40" s="6" t="s">
        <v>75</v>
      </c>
      <c r="E40" s="7">
        <v>0.15</v>
      </c>
      <c r="F40" s="7">
        <v>451.64</v>
      </c>
      <c r="G40" s="7">
        <v>67.739999999999995</v>
      </c>
      <c r="H40" s="7">
        <f t="shared" si="0"/>
        <v>82.96117799999999</v>
      </c>
    </row>
    <row r="41" spans="1:8" ht="13.5" customHeight="1" x14ac:dyDescent="0.2">
      <c r="A41" s="6" t="s">
        <v>197</v>
      </c>
      <c r="B41" s="5" t="s">
        <v>73</v>
      </c>
      <c r="C41" s="5" t="s">
        <v>74</v>
      </c>
      <c r="D41" s="6" t="s">
        <v>75</v>
      </c>
      <c r="E41" s="7">
        <v>1.44</v>
      </c>
      <c r="F41" s="7">
        <v>44.46</v>
      </c>
      <c r="G41" s="7">
        <v>64.02</v>
      </c>
      <c r="H41" s="7">
        <f t="shared" si="0"/>
        <v>78.405293999999984</v>
      </c>
    </row>
    <row r="42" spans="1:8" ht="13.5" customHeight="1" x14ac:dyDescent="0.2">
      <c r="A42" s="6" t="s">
        <v>198</v>
      </c>
      <c r="B42" s="5" t="s">
        <v>70</v>
      </c>
      <c r="C42" s="5" t="s">
        <v>71</v>
      </c>
      <c r="D42" s="6" t="s">
        <v>72</v>
      </c>
      <c r="E42" s="7">
        <v>18.420000000000002</v>
      </c>
      <c r="F42" s="7">
        <v>7.45</v>
      </c>
      <c r="G42" s="7">
        <v>137.22</v>
      </c>
      <c r="H42" s="7">
        <f t="shared" si="0"/>
        <v>168.05333399999998</v>
      </c>
    </row>
    <row r="43" spans="1:8" ht="13.5" customHeight="1" x14ac:dyDescent="0.2">
      <c r="A43" s="6"/>
      <c r="B43" s="5"/>
      <c r="C43" s="5"/>
      <c r="D43" s="6"/>
      <c r="E43" s="7"/>
      <c r="F43" s="14" t="s">
        <v>9</v>
      </c>
      <c r="G43" s="14">
        <f>SUM(G29:G42)</f>
        <v>9812.1899999999987</v>
      </c>
      <c r="H43" s="14">
        <f>SUM(H29:H42)</f>
        <v>12016.989092999998</v>
      </c>
    </row>
    <row r="44" spans="1:8" ht="13.5" customHeight="1" x14ac:dyDescent="0.2">
      <c r="A44" s="6"/>
      <c r="B44" s="5"/>
      <c r="C44" s="5"/>
      <c r="D44" s="6"/>
      <c r="E44" s="7"/>
      <c r="F44" s="7"/>
      <c r="G44" s="7"/>
      <c r="H44" s="7"/>
    </row>
    <row r="45" spans="1:8" ht="14.25" customHeight="1" x14ac:dyDescent="0.2">
      <c r="A45" s="17" t="s">
        <v>22</v>
      </c>
      <c r="B45" s="19"/>
      <c r="C45" s="16" t="s">
        <v>102</v>
      </c>
      <c r="D45" s="17" t="s">
        <v>59</v>
      </c>
      <c r="E45" s="18"/>
      <c r="F45" s="18"/>
      <c r="G45" s="18"/>
      <c r="H45" s="20"/>
    </row>
    <row r="46" spans="1:8" ht="13.5" customHeight="1" x14ac:dyDescent="0.2">
      <c r="A46" s="6" t="s">
        <v>23</v>
      </c>
      <c r="B46" s="5" t="s">
        <v>128</v>
      </c>
      <c r="C46" s="5" t="s">
        <v>129</v>
      </c>
      <c r="D46" s="6" t="s">
        <v>69</v>
      </c>
      <c r="E46" s="7">
        <v>1</v>
      </c>
      <c r="F46" s="7">
        <v>61.34</v>
      </c>
      <c r="G46" s="7">
        <v>61.34</v>
      </c>
      <c r="H46" s="7">
        <f t="shared" si="0"/>
        <v>75.123097999999999</v>
      </c>
    </row>
    <row r="47" spans="1:8" ht="13.5" customHeight="1" x14ac:dyDescent="0.2">
      <c r="A47" s="6" t="s">
        <v>24</v>
      </c>
      <c r="B47" s="5" t="s">
        <v>126</v>
      </c>
      <c r="C47" s="5" t="s">
        <v>127</v>
      </c>
      <c r="D47" s="6" t="s">
        <v>69</v>
      </c>
      <c r="E47" s="7">
        <v>1</v>
      </c>
      <c r="F47" s="7">
        <v>265.2</v>
      </c>
      <c r="G47" s="7">
        <v>265.2</v>
      </c>
      <c r="H47" s="7">
        <f t="shared" si="0"/>
        <v>324.79043999999993</v>
      </c>
    </row>
    <row r="48" spans="1:8" ht="13.5" customHeight="1" x14ac:dyDescent="0.2">
      <c r="A48" s="6" t="s">
        <v>26</v>
      </c>
      <c r="B48" s="5" t="s">
        <v>124</v>
      </c>
      <c r="C48" s="5" t="s">
        <v>125</v>
      </c>
      <c r="D48" s="6" t="s">
        <v>69</v>
      </c>
      <c r="E48" s="7">
        <v>1</v>
      </c>
      <c r="F48" s="7">
        <v>273.73</v>
      </c>
      <c r="G48" s="7">
        <v>273.73</v>
      </c>
      <c r="H48" s="7">
        <f t="shared" si="0"/>
        <v>335.23713099999998</v>
      </c>
    </row>
    <row r="49" spans="1:8" ht="23.25" customHeight="1" x14ac:dyDescent="0.2">
      <c r="A49" s="6" t="s">
        <v>49</v>
      </c>
      <c r="B49" s="5" t="s">
        <v>122</v>
      </c>
      <c r="C49" s="5" t="s">
        <v>123</v>
      </c>
      <c r="D49" s="6" t="s">
        <v>72</v>
      </c>
      <c r="E49" s="7">
        <v>3</v>
      </c>
      <c r="F49" s="7">
        <v>236.18</v>
      </c>
      <c r="G49" s="7">
        <v>708.54</v>
      </c>
      <c r="H49" s="7">
        <f t="shared" si="0"/>
        <v>867.74893799999984</v>
      </c>
    </row>
    <row r="50" spans="1:8" ht="23.25" customHeight="1" x14ac:dyDescent="0.2">
      <c r="A50" s="6" t="s">
        <v>199</v>
      </c>
      <c r="B50" s="5" t="s">
        <v>120</v>
      </c>
      <c r="C50" s="5" t="s">
        <v>121</v>
      </c>
      <c r="D50" s="6" t="s">
        <v>72</v>
      </c>
      <c r="E50" s="7">
        <v>16</v>
      </c>
      <c r="F50" s="7">
        <v>55.82</v>
      </c>
      <c r="G50" s="7">
        <v>893.12</v>
      </c>
      <c r="H50" s="7">
        <f t="shared" si="0"/>
        <v>1093.8040639999999</v>
      </c>
    </row>
    <row r="51" spans="1:8" ht="23.25" customHeight="1" x14ac:dyDescent="0.2">
      <c r="A51" s="6" t="s">
        <v>200</v>
      </c>
      <c r="B51" s="5" t="s">
        <v>118</v>
      </c>
      <c r="C51" s="5" t="s">
        <v>119</v>
      </c>
      <c r="D51" s="6" t="s">
        <v>69</v>
      </c>
      <c r="E51" s="7">
        <v>1</v>
      </c>
      <c r="F51" s="7">
        <v>8.58</v>
      </c>
      <c r="G51" s="7">
        <v>8.58</v>
      </c>
      <c r="H51" s="7">
        <f t="shared" si="0"/>
        <v>10.507925999999999</v>
      </c>
    </row>
    <row r="52" spans="1:8" ht="23.25" customHeight="1" x14ac:dyDescent="0.2">
      <c r="A52" s="6" t="s">
        <v>201</v>
      </c>
      <c r="B52" s="5" t="s">
        <v>116</v>
      </c>
      <c r="C52" s="5" t="s">
        <v>117</v>
      </c>
      <c r="D52" s="6" t="s">
        <v>69</v>
      </c>
      <c r="E52" s="7">
        <v>2</v>
      </c>
      <c r="F52" s="7">
        <v>113.87</v>
      </c>
      <c r="G52" s="7">
        <v>227.74</v>
      </c>
      <c r="H52" s="7">
        <f t="shared" si="0"/>
        <v>278.91317800000002</v>
      </c>
    </row>
    <row r="53" spans="1:8" ht="23.25" customHeight="1" x14ac:dyDescent="0.2">
      <c r="A53" s="6" t="s">
        <v>202</v>
      </c>
      <c r="B53" s="5" t="s">
        <v>114</v>
      </c>
      <c r="C53" s="5" t="s">
        <v>115</v>
      </c>
      <c r="D53" s="6" t="s">
        <v>69</v>
      </c>
      <c r="E53" s="7">
        <v>1</v>
      </c>
      <c r="F53" s="7">
        <v>69.69</v>
      </c>
      <c r="G53" s="7">
        <v>69.69</v>
      </c>
      <c r="H53" s="7">
        <f t="shared" si="0"/>
        <v>85.34934299999999</v>
      </c>
    </row>
    <row r="54" spans="1:8" ht="23.25" customHeight="1" x14ac:dyDescent="0.2">
      <c r="A54" s="6" t="s">
        <v>203</v>
      </c>
      <c r="B54" s="5" t="s">
        <v>112</v>
      </c>
      <c r="C54" s="5" t="s">
        <v>113</v>
      </c>
      <c r="D54" s="6" t="s">
        <v>109</v>
      </c>
      <c r="E54" s="7">
        <v>6</v>
      </c>
      <c r="F54" s="7">
        <v>7.91</v>
      </c>
      <c r="G54" s="7">
        <v>47.46</v>
      </c>
      <c r="H54" s="7">
        <f t="shared" si="0"/>
        <v>58.124261999999995</v>
      </c>
    </row>
    <row r="55" spans="1:8" ht="13.5" customHeight="1" x14ac:dyDescent="0.2">
      <c r="A55" s="6" t="s">
        <v>204</v>
      </c>
      <c r="B55" s="5" t="s">
        <v>110</v>
      </c>
      <c r="C55" s="5" t="s">
        <v>111</v>
      </c>
      <c r="D55" s="6" t="s">
        <v>69</v>
      </c>
      <c r="E55" s="7">
        <v>1</v>
      </c>
      <c r="F55" s="7">
        <v>137.91</v>
      </c>
      <c r="G55" s="7">
        <v>137.91</v>
      </c>
      <c r="H55" s="7">
        <f t="shared" si="0"/>
        <v>168.89837699999998</v>
      </c>
    </row>
    <row r="56" spans="1:8" ht="13.5" customHeight="1" x14ac:dyDescent="0.2">
      <c r="A56" s="6" t="s">
        <v>205</v>
      </c>
      <c r="B56" s="5" t="s">
        <v>107</v>
      </c>
      <c r="C56" s="5" t="s">
        <v>108</v>
      </c>
      <c r="D56" s="6" t="s">
        <v>109</v>
      </c>
      <c r="E56" s="7">
        <v>2</v>
      </c>
      <c r="F56" s="7">
        <v>0.41</v>
      </c>
      <c r="G56" s="7">
        <v>0.82</v>
      </c>
      <c r="H56" s="7">
        <f t="shared" si="0"/>
        <v>1.0042539999999998</v>
      </c>
    </row>
    <row r="57" spans="1:8" ht="13.5" customHeight="1" x14ac:dyDescent="0.2">
      <c r="A57" s="6" t="s">
        <v>206</v>
      </c>
      <c r="B57" s="5" t="s">
        <v>105</v>
      </c>
      <c r="C57" s="5" t="s">
        <v>106</v>
      </c>
      <c r="D57" s="6" t="s">
        <v>69</v>
      </c>
      <c r="E57" s="7">
        <v>1</v>
      </c>
      <c r="F57" s="7">
        <v>9.91</v>
      </c>
      <c r="G57" s="7">
        <v>9.91</v>
      </c>
      <c r="H57" s="7">
        <f t="shared" si="0"/>
        <v>12.136776999999999</v>
      </c>
    </row>
    <row r="58" spans="1:8" ht="13.5" customHeight="1" x14ac:dyDescent="0.2">
      <c r="A58" s="6" t="s">
        <v>207</v>
      </c>
      <c r="B58" s="5" t="s">
        <v>103</v>
      </c>
      <c r="C58" s="5" t="s">
        <v>104</v>
      </c>
      <c r="D58" s="6" t="s">
        <v>69</v>
      </c>
      <c r="E58" s="7">
        <v>2</v>
      </c>
      <c r="F58" s="7">
        <v>1.24</v>
      </c>
      <c r="G58" s="7">
        <v>2.48</v>
      </c>
      <c r="H58" s="7">
        <f t="shared" si="0"/>
        <v>3.0372559999999997</v>
      </c>
    </row>
    <row r="59" spans="1:8" ht="13.5" customHeight="1" x14ac:dyDescent="0.2">
      <c r="A59" s="6"/>
      <c r="B59" s="5"/>
      <c r="C59" s="5"/>
      <c r="D59" s="6"/>
      <c r="E59" s="7"/>
      <c r="F59" s="14" t="s">
        <v>9</v>
      </c>
      <c r="G59" s="14">
        <f>SUM(G46:G58)</f>
        <v>2706.52</v>
      </c>
      <c r="H59" s="14">
        <f>SUM(H46:H58)</f>
        <v>3314.6750440000001</v>
      </c>
    </row>
    <row r="60" spans="1:8" ht="13.5" customHeight="1" x14ac:dyDescent="0.2">
      <c r="A60" s="6"/>
      <c r="B60" s="5"/>
      <c r="C60" s="5"/>
      <c r="D60" s="6"/>
      <c r="E60" s="7"/>
      <c r="F60" s="7"/>
      <c r="G60" s="7"/>
      <c r="H60" s="7"/>
    </row>
    <row r="61" spans="1:8" ht="14.25" customHeight="1" x14ac:dyDescent="0.2">
      <c r="A61" s="17" t="s">
        <v>30</v>
      </c>
      <c r="B61" s="19"/>
      <c r="C61" s="16" t="s">
        <v>130</v>
      </c>
      <c r="D61" s="17" t="s">
        <v>59</v>
      </c>
      <c r="E61" s="18"/>
      <c r="F61" s="18"/>
      <c r="G61" s="18"/>
      <c r="H61" s="20"/>
    </row>
    <row r="62" spans="1:8" ht="13.5" customHeight="1" x14ac:dyDescent="0.2">
      <c r="A62" s="6" t="s">
        <v>31</v>
      </c>
      <c r="B62" s="5" t="s">
        <v>139</v>
      </c>
      <c r="C62" s="5" t="s">
        <v>140</v>
      </c>
      <c r="D62" s="6" t="s">
        <v>72</v>
      </c>
      <c r="E62" s="7">
        <v>11.85</v>
      </c>
      <c r="F62" s="7">
        <v>326.79000000000002</v>
      </c>
      <c r="G62" s="7">
        <v>3872.46</v>
      </c>
      <c r="H62" s="7">
        <f t="shared" si="0"/>
        <v>4742.6017619999993</v>
      </c>
    </row>
    <row r="63" spans="1:8" ht="13.5" customHeight="1" x14ac:dyDescent="0.2">
      <c r="A63" s="6" t="s">
        <v>32</v>
      </c>
      <c r="B63" s="5" t="s">
        <v>137</v>
      </c>
      <c r="C63" s="5" t="s">
        <v>138</v>
      </c>
      <c r="D63" s="6" t="s">
        <v>72</v>
      </c>
      <c r="E63" s="7">
        <v>9.3800000000000008</v>
      </c>
      <c r="F63" s="7">
        <v>77.099999999999994</v>
      </c>
      <c r="G63" s="7">
        <v>723.19</v>
      </c>
      <c r="H63" s="7">
        <f t="shared" si="0"/>
        <v>885.69079299999999</v>
      </c>
    </row>
    <row r="64" spans="1:8" ht="23.25" customHeight="1" x14ac:dyDescent="0.2">
      <c r="A64" s="6" t="s">
        <v>48</v>
      </c>
      <c r="B64" s="5" t="s">
        <v>135</v>
      </c>
      <c r="C64" s="5" t="s">
        <v>136</v>
      </c>
      <c r="D64" s="6" t="s">
        <v>72</v>
      </c>
      <c r="E64" s="7">
        <v>4.74</v>
      </c>
      <c r="F64" s="7">
        <v>71.42</v>
      </c>
      <c r="G64" s="7">
        <v>338.53</v>
      </c>
      <c r="H64" s="7">
        <f t="shared" si="0"/>
        <v>414.59769099999994</v>
      </c>
    </row>
    <row r="65" spans="1:8" ht="23.25" customHeight="1" x14ac:dyDescent="0.2">
      <c r="A65" s="6" t="s">
        <v>33</v>
      </c>
      <c r="B65" s="5" t="s">
        <v>89</v>
      </c>
      <c r="C65" s="5" t="s">
        <v>90</v>
      </c>
      <c r="D65" s="6" t="s">
        <v>72</v>
      </c>
      <c r="E65" s="7">
        <v>56.43</v>
      </c>
      <c r="F65" s="7">
        <v>30.37</v>
      </c>
      <c r="G65" s="7">
        <v>1713.77</v>
      </c>
      <c r="H65" s="7">
        <f t="shared" si="0"/>
        <v>2098.8541189999996</v>
      </c>
    </row>
    <row r="66" spans="1:8" ht="23.25" customHeight="1" x14ac:dyDescent="0.2">
      <c r="A66" s="6" t="s">
        <v>34</v>
      </c>
      <c r="B66" s="5" t="s">
        <v>85</v>
      </c>
      <c r="C66" s="5" t="s">
        <v>86</v>
      </c>
      <c r="D66" s="6" t="s">
        <v>72</v>
      </c>
      <c r="E66" s="7">
        <v>28.22</v>
      </c>
      <c r="F66" s="7">
        <v>73.83</v>
      </c>
      <c r="G66" s="7">
        <v>2083.48</v>
      </c>
      <c r="H66" s="7">
        <f t="shared" si="0"/>
        <v>2551.637956</v>
      </c>
    </row>
    <row r="67" spans="1:8" ht="23.25" customHeight="1" x14ac:dyDescent="0.2">
      <c r="A67" s="6" t="s">
        <v>35</v>
      </c>
      <c r="B67" s="5" t="s">
        <v>133</v>
      </c>
      <c r="C67" s="5" t="s">
        <v>134</v>
      </c>
      <c r="D67" s="6" t="s">
        <v>69</v>
      </c>
      <c r="E67" s="7">
        <v>2</v>
      </c>
      <c r="F67" s="7">
        <v>312.14</v>
      </c>
      <c r="G67" s="7">
        <v>624.28</v>
      </c>
      <c r="H67" s="7">
        <f t="shared" si="0"/>
        <v>764.55571599999985</v>
      </c>
    </row>
    <row r="68" spans="1:8" ht="13.5" customHeight="1" x14ac:dyDescent="0.2">
      <c r="A68" s="6" t="s">
        <v>36</v>
      </c>
      <c r="B68" s="5" t="s">
        <v>73</v>
      </c>
      <c r="C68" s="5" t="s">
        <v>74</v>
      </c>
      <c r="D68" s="6" t="s">
        <v>75</v>
      </c>
      <c r="E68" s="7">
        <v>1.68</v>
      </c>
      <c r="F68" s="7">
        <v>44.46</v>
      </c>
      <c r="G68" s="7">
        <v>74.69</v>
      </c>
      <c r="H68" s="7">
        <f t="shared" si="0"/>
        <v>91.472842999999983</v>
      </c>
    </row>
    <row r="69" spans="1:8" ht="13.5" customHeight="1" x14ac:dyDescent="0.2">
      <c r="A69" s="6" t="s">
        <v>37</v>
      </c>
      <c r="B69" s="5" t="s">
        <v>131</v>
      </c>
      <c r="C69" s="5" t="s">
        <v>132</v>
      </c>
      <c r="D69" s="6" t="s">
        <v>72</v>
      </c>
      <c r="E69" s="7">
        <v>11.85</v>
      </c>
      <c r="F69" s="7">
        <v>7.39</v>
      </c>
      <c r="G69" s="7">
        <v>87.57</v>
      </c>
      <c r="H69" s="7">
        <f t="shared" si="0"/>
        <v>107.24697899999998</v>
      </c>
    </row>
    <row r="70" spans="1:8" ht="13.5" customHeight="1" x14ac:dyDescent="0.2">
      <c r="A70" s="6"/>
      <c r="B70" s="5"/>
      <c r="C70" s="5"/>
      <c r="D70" s="6"/>
      <c r="E70" s="7"/>
      <c r="F70" s="14" t="s">
        <v>9</v>
      </c>
      <c r="G70" s="14">
        <f>SUM(G62:G69)</f>
        <v>9517.9699999999993</v>
      </c>
      <c r="H70" s="14">
        <f>SUM(H62:H69)</f>
        <v>11656.657858999999</v>
      </c>
    </row>
    <row r="71" spans="1:8" ht="13.5" customHeight="1" x14ac:dyDescent="0.2">
      <c r="A71" s="6"/>
      <c r="B71" s="5"/>
      <c r="C71" s="5"/>
      <c r="D71" s="6"/>
      <c r="E71" s="7"/>
      <c r="F71" s="7"/>
      <c r="G71" s="7"/>
      <c r="H71" s="7"/>
    </row>
    <row r="72" spans="1:8" ht="14.25" customHeight="1" x14ac:dyDescent="0.2">
      <c r="A72" s="17" t="s">
        <v>18</v>
      </c>
      <c r="B72" s="19"/>
      <c r="C72" s="16" t="s">
        <v>141</v>
      </c>
      <c r="D72" s="17" t="s">
        <v>59</v>
      </c>
      <c r="E72" s="18"/>
      <c r="F72" s="18"/>
      <c r="G72" s="18"/>
      <c r="H72" s="20"/>
    </row>
    <row r="73" spans="1:8" ht="13.5" customHeight="1" x14ac:dyDescent="0.2">
      <c r="A73" s="6" t="s">
        <v>28</v>
      </c>
      <c r="B73" s="5" t="s">
        <v>146</v>
      </c>
      <c r="C73" s="5" t="s">
        <v>147</v>
      </c>
      <c r="D73" s="6" t="s">
        <v>75</v>
      </c>
      <c r="E73" s="7">
        <v>2.94</v>
      </c>
      <c r="F73" s="7">
        <v>100.15</v>
      </c>
      <c r="G73" s="7">
        <v>294.44</v>
      </c>
      <c r="H73" s="7">
        <f t="shared" si="0"/>
        <v>360.60066799999998</v>
      </c>
    </row>
    <row r="74" spans="1:8" ht="23.25" customHeight="1" x14ac:dyDescent="0.2">
      <c r="A74" s="6" t="s">
        <v>20</v>
      </c>
      <c r="B74" s="5" t="s">
        <v>144</v>
      </c>
      <c r="C74" s="5" t="s">
        <v>145</v>
      </c>
      <c r="D74" s="6" t="s">
        <v>72</v>
      </c>
      <c r="E74" s="7">
        <v>29.4</v>
      </c>
      <c r="F74" s="7">
        <v>48.33</v>
      </c>
      <c r="G74" s="7">
        <v>1420.9</v>
      </c>
      <c r="H74" s="7">
        <f t="shared" si="0"/>
        <v>1740.17623</v>
      </c>
    </row>
    <row r="75" spans="1:8" ht="13.5" customHeight="1" x14ac:dyDescent="0.2">
      <c r="A75" s="6" t="s">
        <v>44</v>
      </c>
      <c r="B75" s="5" t="s">
        <v>83</v>
      </c>
      <c r="C75" s="5" t="s">
        <v>84</v>
      </c>
      <c r="D75" s="6" t="s">
        <v>72</v>
      </c>
      <c r="E75" s="7">
        <v>20.96</v>
      </c>
      <c r="F75" s="7">
        <v>115.98</v>
      </c>
      <c r="G75" s="7">
        <v>2430.94</v>
      </c>
      <c r="H75" s="7">
        <f t="shared" si="0"/>
        <v>2977.1722179999997</v>
      </c>
    </row>
    <row r="76" spans="1:8" ht="23.25" customHeight="1" x14ac:dyDescent="0.2">
      <c r="A76" s="6" t="s">
        <v>45</v>
      </c>
      <c r="B76" s="5" t="s">
        <v>80</v>
      </c>
      <c r="C76" s="5" t="s">
        <v>81</v>
      </c>
      <c r="D76" s="6" t="s">
        <v>82</v>
      </c>
      <c r="E76" s="7">
        <v>320</v>
      </c>
      <c r="F76" s="7">
        <v>7.82</v>
      </c>
      <c r="G76" s="7">
        <v>2502.4</v>
      </c>
      <c r="H76" s="7">
        <f t="shared" si="0"/>
        <v>3064.6892800000001</v>
      </c>
    </row>
    <row r="77" spans="1:8" ht="13.5" customHeight="1" x14ac:dyDescent="0.2">
      <c r="A77" s="6" t="s">
        <v>46</v>
      </c>
      <c r="B77" s="5" t="s">
        <v>76</v>
      </c>
      <c r="C77" s="5" t="s">
        <v>77</v>
      </c>
      <c r="D77" s="6" t="s">
        <v>75</v>
      </c>
      <c r="E77" s="7">
        <v>3.2</v>
      </c>
      <c r="F77" s="7">
        <v>451.64</v>
      </c>
      <c r="G77" s="7">
        <v>1445.24</v>
      </c>
      <c r="H77" s="7">
        <f t="shared" si="0"/>
        <v>1769.985428</v>
      </c>
    </row>
    <row r="78" spans="1:8" ht="13.5" customHeight="1" x14ac:dyDescent="0.2">
      <c r="A78" s="6" t="s">
        <v>47</v>
      </c>
      <c r="B78" s="5" t="s">
        <v>142</v>
      </c>
      <c r="C78" s="5" t="s">
        <v>143</v>
      </c>
      <c r="D78" s="6" t="s">
        <v>75</v>
      </c>
      <c r="E78" s="7">
        <v>0.6</v>
      </c>
      <c r="F78" s="7">
        <v>458.31</v>
      </c>
      <c r="G78" s="7">
        <v>274.98</v>
      </c>
      <c r="H78" s="7">
        <f t="shared" si="0"/>
        <v>336.76800600000001</v>
      </c>
    </row>
    <row r="79" spans="1:8" ht="13.5" customHeight="1" x14ac:dyDescent="0.2">
      <c r="A79" s="6"/>
      <c r="B79" s="5"/>
      <c r="C79" s="5"/>
      <c r="D79" s="6"/>
      <c r="E79" s="7"/>
      <c r="F79" s="14" t="s">
        <v>9</v>
      </c>
      <c r="G79" s="14">
        <f>SUM(G71:G78)</f>
        <v>8368.9</v>
      </c>
      <c r="H79" s="14">
        <f>SUM(H71:H78)</f>
        <v>10249.39183</v>
      </c>
    </row>
    <row r="80" spans="1:8" ht="13.5" customHeight="1" x14ac:dyDescent="0.2">
      <c r="A80" s="6"/>
      <c r="B80" s="5"/>
      <c r="C80" s="5"/>
      <c r="D80" s="6"/>
      <c r="E80" s="7"/>
      <c r="F80" s="7"/>
      <c r="G80" s="7"/>
      <c r="H80" s="7"/>
    </row>
    <row r="81" spans="1:8" ht="14.25" customHeight="1" x14ac:dyDescent="0.2">
      <c r="A81" s="17" t="s">
        <v>21</v>
      </c>
      <c r="B81" s="19"/>
      <c r="C81" s="16" t="s">
        <v>148</v>
      </c>
      <c r="D81" s="17" t="s">
        <v>59</v>
      </c>
      <c r="E81" s="18"/>
      <c r="F81" s="18"/>
      <c r="G81" s="18"/>
      <c r="H81" s="20"/>
    </row>
    <row r="82" spans="1:8" ht="13.5" customHeight="1" x14ac:dyDescent="0.2">
      <c r="A82" s="6" t="s">
        <v>50</v>
      </c>
      <c r="B82" s="5" t="s">
        <v>153</v>
      </c>
      <c r="C82" s="5" t="s">
        <v>154</v>
      </c>
      <c r="D82" s="6" t="s">
        <v>72</v>
      </c>
      <c r="E82" s="7">
        <v>4.2</v>
      </c>
      <c r="F82" s="7">
        <v>616.07000000000005</v>
      </c>
      <c r="G82" s="7">
        <v>2587.4899999999998</v>
      </c>
      <c r="H82" s="7">
        <f t="shared" si="0"/>
        <v>3168.8990029999995</v>
      </c>
    </row>
    <row r="83" spans="1:8" ht="13.5" customHeight="1" x14ac:dyDescent="0.2">
      <c r="A83" s="6" t="s">
        <v>51</v>
      </c>
      <c r="B83" s="5" t="s">
        <v>89</v>
      </c>
      <c r="C83" s="5" t="s">
        <v>90</v>
      </c>
      <c r="D83" s="6" t="s">
        <v>72</v>
      </c>
      <c r="E83" s="7">
        <v>3.36</v>
      </c>
      <c r="F83" s="7">
        <v>30.37</v>
      </c>
      <c r="G83" s="7">
        <v>102.04</v>
      </c>
      <c r="H83" s="7">
        <f t="shared" si="0"/>
        <v>124.968388</v>
      </c>
    </row>
    <row r="84" spans="1:8" ht="13.5" customHeight="1" x14ac:dyDescent="0.2">
      <c r="A84" s="6" t="s">
        <v>52</v>
      </c>
      <c r="B84" s="5" t="s">
        <v>85</v>
      </c>
      <c r="C84" s="5" t="s">
        <v>86</v>
      </c>
      <c r="D84" s="6" t="s">
        <v>72</v>
      </c>
      <c r="E84" s="7">
        <v>1.68</v>
      </c>
      <c r="F84" s="7">
        <v>73.83</v>
      </c>
      <c r="G84" s="7">
        <v>124.03</v>
      </c>
      <c r="H84" s="7">
        <f t="shared" si="0"/>
        <v>151.899541</v>
      </c>
    </row>
    <row r="85" spans="1:8" ht="23.25" customHeight="1" x14ac:dyDescent="0.2">
      <c r="A85" s="6" t="s">
        <v>208</v>
      </c>
      <c r="B85" s="5" t="s">
        <v>151</v>
      </c>
      <c r="C85" s="5" t="s">
        <v>152</v>
      </c>
      <c r="D85" s="6" t="s">
        <v>109</v>
      </c>
      <c r="E85" s="7">
        <v>2.5</v>
      </c>
      <c r="F85" s="7">
        <v>182.45</v>
      </c>
      <c r="G85" s="7">
        <v>456.12</v>
      </c>
      <c r="H85" s="7">
        <f t="shared" si="0"/>
        <v>558.61016399999994</v>
      </c>
    </row>
    <row r="86" spans="1:8" ht="23.25" customHeight="1" x14ac:dyDescent="0.2">
      <c r="A86" s="6" t="s">
        <v>209</v>
      </c>
      <c r="B86" s="5" t="s">
        <v>149</v>
      </c>
      <c r="C86" s="5" t="s">
        <v>150</v>
      </c>
      <c r="D86" s="6" t="s">
        <v>72</v>
      </c>
      <c r="E86" s="7">
        <v>1</v>
      </c>
      <c r="F86" s="7">
        <v>334.52</v>
      </c>
      <c r="G86" s="7">
        <v>334.52</v>
      </c>
      <c r="H86" s="7">
        <f t="shared" si="0"/>
        <v>409.68664399999994</v>
      </c>
    </row>
    <row r="87" spans="1:8" ht="23.25" customHeight="1" x14ac:dyDescent="0.2">
      <c r="A87" s="6" t="s">
        <v>210</v>
      </c>
      <c r="B87" s="5" t="s">
        <v>73</v>
      </c>
      <c r="C87" s="5" t="s">
        <v>74</v>
      </c>
      <c r="D87" s="6" t="s">
        <v>75</v>
      </c>
      <c r="E87" s="7">
        <v>0.16</v>
      </c>
      <c r="F87" s="7">
        <v>44.46</v>
      </c>
      <c r="G87" s="7">
        <v>7.11</v>
      </c>
      <c r="H87" s="7">
        <f t="shared" ref="H87:H111" si="1">G87*(1+H$5)</f>
        <v>8.7076169999999991</v>
      </c>
    </row>
    <row r="88" spans="1:8" ht="23.25" customHeight="1" x14ac:dyDescent="0.2">
      <c r="A88" s="6" t="s">
        <v>211</v>
      </c>
      <c r="B88" s="5" t="s">
        <v>70</v>
      </c>
      <c r="C88" s="5" t="s">
        <v>71</v>
      </c>
      <c r="D88" s="6" t="s">
        <v>72</v>
      </c>
      <c r="E88" s="7">
        <v>17.25</v>
      </c>
      <c r="F88" s="7">
        <v>7.45</v>
      </c>
      <c r="G88" s="7">
        <v>128.51</v>
      </c>
      <c r="H88" s="7">
        <f t="shared" si="1"/>
        <v>157.38619699999998</v>
      </c>
    </row>
    <row r="89" spans="1:8" ht="13.5" customHeight="1" x14ac:dyDescent="0.2">
      <c r="A89" s="6" t="s">
        <v>212</v>
      </c>
      <c r="B89" s="5" t="s">
        <v>131</v>
      </c>
      <c r="C89" s="5" t="s">
        <v>132</v>
      </c>
      <c r="D89" s="6" t="s">
        <v>72</v>
      </c>
      <c r="E89" s="7">
        <v>1</v>
      </c>
      <c r="F89" s="7">
        <v>7.39</v>
      </c>
      <c r="G89" s="7">
        <v>7.39</v>
      </c>
      <c r="H89" s="7">
        <f t="shared" si="1"/>
        <v>9.0505329999999997</v>
      </c>
    </row>
    <row r="90" spans="1:8" ht="13.5" customHeight="1" x14ac:dyDescent="0.2">
      <c r="A90" s="6"/>
      <c r="B90" s="5"/>
      <c r="C90" s="5"/>
      <c r="D90" s="6"/>
      <c r="E90" s="7"/>
      <c r="F90" s="14" t="s">
        <v>9</v>
      </c>
      <c r="G90" s="14">
        <f>SUM(G82:G89)</f>
        <v>3747.2099999999996</v>
      </c>
      <c r="H90" s="14">
        <f>SUM(H82:H89)</f>
        <v>4589.2080869999991</v>
      </c>
    </row>
    <row r="91" spans="1:8" ht="13.5" customHeight="1" x14ac:dyDescent="0.2">
      <c r="A91" s="6"/>
      <c r="B91" s="5"/>
      <c r="C91" s="5"/>
      <c r="D91" s="6"/>
      <c r="E91" s="7"/>
      <c r="F91" s="7"/>
      <c r="G91" s="7"/>
      <c r="H91" s="7"/>
    </row>
    <row r="92" spans="1:8" ht="14.25" customHeight="1" x14ac:dyDescent="0.2">
      <c r="A92" s="17" t="s">
        <v>38</v>
      </c>
      <c r="B92" s="19"/>
      <c r="C92" s="16" t="s">
        <v>155</v>
      </c>
      <c r="D92" s="17" t="s">
        <v>59</v>
      </c>
      <c r="E92" s="18"/>
      <c r="F92" s="18"/>
      <c r="G92" s="18"/>
      <c r="H92" s="20"/>
    </row>
    <row r="93" spans="1:8" ht="13.5" customHeight="1" x14ac:dyDescent="0.2">
      <c r="A93" s="6" t="s">
        <v>39</v>
      </c>
      <c r="B93" s="5" t="s">
        <v>146</v>
      </c>
      <c r="C93" s="5" t="s">
        <v>147</v>
      </c>
      <c r="D93" s="6" t="s">
        <v>75</v>
      </c>
      <c r="E93" s="7">
        <v>17.760000000000002</v>
      </c>
      <c r="F93" s="7">
        <v>100.15</v>
      </c>
      <c r="G93" s="7">
        <v>1778.66</v>
      </c>
      <c r="H93" s="7">
        <f t="shared" si="1"/>
        <v>2178.3249019999998</v>
      </c>
    </row>
    <row r="94" spans="1:8" ht="13.5" customHeight="1" x14ac:dyDescent="0.2">
      <c r="A94" s="6" t="s">
        <v>41</v>
      </c>
      <c r="B94" s="5" t="s">
        <v>158</v>
      </c>
      <c r="C94" s="5" t="s">
        <v>159</v>
      </c>
      <c r="D94" s="6" t="s">
        <v>72</v>
      </c>
      <c r="E94" s="7">
        <v>177.58</v>
      </c>
      <c r="F94" s="7">
        <v>0.14000000000000001</v>
      </c>
      <c r="G94" s="7">
        <v>24.86</v>
      </c>
      <c r="H94" s="7">
        <f t="shared" si="1"/>
        <v>30.446041999999998</v>
      </c>
    </row>
    <row r="95" spans="1:8" ht="13.5" customHeight="1" x14ac:dyDescent="0.2">
      <c r="A95" s="6" t="s">
        <v>42</v>
      </c>
      <c r="B95" s="5" t="s">
        <v>137</v>
      </c>
      <c r="C95" s="5" t="s">
        <v>138</v>
      </c>
      <c r="D95" s="6" t="s">
        <v>72</v>
      </c>
      <c r="E95" s="7">
        <v>38.69</v>
      </c>
      <c r="F95" s="7">
        <v>77.099999999999994</v>
      </c>
      <c r="G95" s="7">
        <v>2982.99</v>
      </c>
      <c r="H95" s="7">
        <f t="shared" si="1"/>
        <v>3653.2678529999994</v>
      </c>
    </row>
    <row r="96" spans="1:8" ht="13.5" customHeight="1" x14ac:dyDescent="0.2">
      <c r="A96" s="6" t="s">
        <v>43</v>
      </c>
      <c r="B96" s="5" t="s">
        <v>156</v>
      </c>
      <c r="C96" s="5" t="s">
        <v>157</v>
      </c>
      <c r="D96" s="6" t="s">
        <v>72</v>
      </c>
      <c r="E96" s="7">
        <v>351.04</v>
      </c>
      <c r="F96" s="7">
        <v>56.7</v>
      </c>
      <c r="G96" s="7">
        <v>19903.96</v>
      </c>
      <c r="H96" s="7">
        <f t="shared" si="1"/>
        <v>24376.379811999996</v>
      </c>
    </row>
    <row r="97" spans="1:8" ht="13.5" customHeight="1" x14ac:dyDescent="0.2">
      <c r="A97" s="6"/>
      <c r="B97" s="5"/>
      <c r="C97" s="5"/>
      <c r="D97" s="6"/>
      <c r="E97" s="7"/>
      <c r="F97" s="14" t="s">
        <v>9</v>
      </c>
      <c r="G97" s="14">
        <f>SUM(G92:G96)</f>
        <v>24690.47</v>
      </c>
      <c r="H97" s="14">
        <f>SUM(H93:H96)</f>
        <v>30238.418608999993</v>
      </c>
    </row>
    <row r="98" spans="1:8" ht="13.5" customHeight="1" x14ac:dyDescent="0.2">
      <c r="A98" s="6"/>
      <c r="B98" s="5"/>
      <c r="C98" s="5"/>
      <c r="D98" s="6"/>
      <c r="E98" s="7"/>
      <c r="F98" s="7"/>
      <c r="G98" s="7"/>
      <c r="H98" s="7"/>
    </row>
    <row r="99" spans="1:8" ht="14.25" customHeight="1" x14ac:dyDescent="0.2">
      <c r="A99" s="17" t="s">
        <v>19</v>
      </c>
      <c r="B99" s="19"/>
      <c r="C99" s="16" t="s">
        <v>160</v>
      </c>
      <c r="D99" s="17" t="s">
        <v>59</v>
      </c>
      <c r="E99" s="18"/>
      <c r="F99" s="18"/>
      <c r="G99" s="18"/>
      <c r="H99" s="20"/>
    </row>
    <row r="100" spans="1:8" ht="13.5" customHeight="1" x14ac:dyDescent="0.2">
      <c r="A100" s="6" t="s">
        <v>27</v>
      </c>
      <c r="B100" s="5" t="s">
        <v>177</v>
      </c>
      <c r="C100" s="5" t="s">
        <v>178</v>
      </c>
      <c r="D100" s="6" t="s">
        <v>72</v>
      </c>
      <c r="E100" s="7">
        <v>900.62</v>
      </c>
      <c r="F100" s="7">
        <v>25.8</v>
      </c>
      <c r="G100" s="7">
        <v>23235.99</v>
      </c>
      <c r="H100" s="7">
        <f t="shared" si="1"/>
        <v>28457.116953000001</v>
      </c>
    </row>
    <row r="101" spans="1:8" ht="13.5" customHeight="1" x14ac:dyDescent="0.2">
      <c r="A101" s="6" t="s">
        <v>213</v>
      </c>
      <c r="B101" s="5" t="s">
        <v>175</v>
      </c>
      <c r="C101" s="5" t="s">
        <v>176</v>
      </c>
      <c r="D101" s="6" t="s">
        <v>72</v>
      </c>
      <c r="E101" s="7">
        <v>301.92</v>
      </c>
      <c r="F101" s="7">
        <v>16.87</v>
      </c>
      <c r="G101" s="7">
        <v>5093.3900000000003</v>
      </c>
      <c r="H101" s="7">
        <f t="shared" si="1"/>
        <v>6237.8747329999997</v>
      </c>
    </row>
    <row r="102" spans="1:8" ht="13.5" customHeight="1" x14ac:dyDescent="0.2">
      <c r="A102" s="6" t="s">
        <v>214</v>
      </c>
      <c r="B102" s="5" t="s">
        <v>173</v>
      </c>
      <c r="C102" s="5" t="s">
        <v>174</v>
      </c>
      <c r="D102" s="6" t="s">
        <v>72</v>
      </c>
      <c r="E102" s="7">
        <v>102.02</v>
      </c>
      <c r="F102" s="7">
        <v>20.86</v>
      </c>
      <c r="G102" s="7">
        <v>2128.13</v>
      </c>
      <c r="H102" s="7">
        <f t="shared" si="1"/>
        <v>2606.320811</v>
      </c>
    </row>
    <row r="103" spans="1:8" ht="13.5" customHeight="1" x14ac:dyDescent="0.2">
      <c r="A103" s="6" t="s">
        <v>215</v>
      </c>
      <c r="B103" s="5" t="s">
        <v>96</v>
      </c>
      <c r="C103" s="5" t="s">
        <v>97</v>
      </c>
      <c r="D103" s="6" t="s">
        <v>69</v>
      </c>
      <c r="E103" s="7">
        <v>15</v>
      </c>
      <c r="F103" s="7">
        <v>54.65</v>
      </c>
      <c r="G103" s="7">
        <v>819.75</v>
      </c>
      <c r="H103" s="7">
        <f t="shared" si="1"/>
        <v>1003.947825</v>
      </c>
    </row>
    <row r="104" spans="1:8" ht="13.5" customHeight="1" x14ac:dyDescent="0.2">
      <c r="A104" s="6" t="s">
        <v>216</v>
      </c>
      <c r="B104" s="5" t="s">
        <v>171</v>
      </c>
      <c r="C104" s="5" t="s">
        <v>172</v>
      </c>
      <c r="D104" s="6" t="s">
        <v>72</v>
      </c>
      <c r="E104" s="7">
        <v>102.05</v>
      </c>
      <c r="F104" s="7">
        <v>146.97999999999999</v>
      </c>
      <c r="G104" s="7">
        <v>14999.3</v>
      </c>
      <c r="H104" s="7">
        <f t="shared" si="1"/>
        <v>18369.642709999996</v>
      </c>
    </row>
    <row r="105" spans="1:8" ht="23.25" customHeight="1" x14ac:dyDescent="0.2">
      <c r="A105" s="6" t="s">
        <v>217</v>
      </c>
      <c r="B105" s="5" t="s">
        <v>169</v>
      </c>
      <c r="C105" s="5" t="s">
        <v>170</v>
      </c>
      <c r="D105" s="6" t="s">
        <v>109</v>
      </c>
      <c r="E105" s="7">
        <v>53.6</v>
      </c>
      <c r="F105" s="7">
        <v>126.31</v>
      </c>
      <c r="G105" s="7">
        <v>6770.21</v>
      </c>
      <c r="H105" s="7">
        <f t="shared" si="1"/>
        <v>8291.4761870000002</v>
      </c>
    </row>
    <row r="106" spans="1:8" ht="13.5" customHeight="1" x14ac:dyDescent="0.2">
      <c r="A106" s="6" t="s">
        <v>218</v>
      </c>
      <c r="B106" s="5" t="s">
        <v>94</v>
      </c>
      <c r="C106" s="5" t="s">
        <v>95</v>
      </c>
      <c r="D106" s="6" t="s">
        <v>72</v>
      </c>
      <c r="E106" s="7">
        <v>33.97</v>
      </c>
      <c r="F106" s="7">
        <v>287.91000000000003</v>
      </c>
      <c r="G106" s="7">
        <v>9780.2999999999993</v>
      </c>
      <c r="H106" s="7">
        <f t="shared" si="1"/>
        <v>11977.933409999998</v>
      </c>
    </row>
    <row r="107" spans="1:8" ht="13.5" customHeight="1" x14ac:dyDescent="0.2">
      <c r="A107" s="6" t="s">
        <v>219</v>
      </c>
      <c r="B107" s="5" t="s">
        <v>167</v>
      </c>
      <c r="C107" s="5" t="s">
        <v>168</v>
      </c>
      <c r="D107" s="6" t="s">
        <v>72</v>
      </c>
      <c r="E107" s="7">
        <v>86.56</v>
      </c>
      <c r="F107" s="7">
        <v>51.8</v>
      </c>
      <c r="G107" s="7">
        <v>4483.8</v>
      </c>
      <c r="H107" s="7">
        <f t="shared" si="1"/>
        <v>5491.3098599999994</v>
      </c>
    </row>
    <row r="108" spans="1:8" ht="23.25" customHeight="1" x14ac:dyDescent="0.2">
      <c r="A108" s="6" t="s">
        <v>220</v>
      </c>
      <c r="B108" s="5" t="s">
        <v>131</v>
      </c>
      <c r="C108" s="5" t="s">
        <v>132</v>
      </c>
      <c r="D108" s="6" t="s">
        <v>72</v>
      </c>
      <c r="E108" s="7">
        <v>8.1</v>
      </c>
      <c r="F108" s="7">
        <v>7.39</v>
      </c>
      <c r="G108" s="7">
        <v>59.85</v>
      </c>
      <c r="H108" s="7">
        <f t="shared" si="1"/>
        <v>73.298294999999996</v>
      </c>
    </row>
    <row r="109" spans="1:8" ht="23.25" customHeight="1" x14ac:dyDescent="0.2">
      <c r="A109" s="6" t="s">
        <v>221</v>
      </c>
      <c r="B109" s="5" t="s">
        <v>165</v>
      </c>
      <c r="C109" s="5" t="s">
        <v>166</v>
      </c>
      <c r="D109" s="6" t="s">
        <v>72</v>
      </c>
      <c r="E109" s="7">
        <v>33.97</v>
      </c>
      <c r="F109" s="7">
        <v>20.49</v>
      </c>
      <c r="G109" s="7">
        <v>696.04</v>
      </c>
      <c r="H109" s="7">
        <f t="shared" si="1"/>
        <v>852.44018799999992</v>
      </c>
    </row>
    <row r="110" spans="1:8" ht="13.5" customHeight="1" x14ac:dyDescent="0.2">
      <c r="A110" s="6" t="s">
        <v>222</v>
      </c>
      <c r="B110" s="5" t="s">
        <v>163</v>
      </c>
      <c r="C110" s="5" t="s">
        <v>164</v>
      </c>
      <c r="D110" s="6" t="s">
        <v>72</v>
      </c>
      <c r="E110" s="7">
        <v>102.05</v>
      </c>
      <c r="F110" s="7">
        <v>2.92</v>
      </c>
      <c r="G110" s="7">
        <v>297.98</v>
      </c>
      <c r="H110" s="7">
        <f t="shared" si="1"/>
        <v>364.936106</v>
      </c>
    </row>
    <row r="111" spans="1:8" ht="13.5" customHeight="1" x14ac:dyDescent="0.2">
      <c r="A111" s="6" t="s">
        <v>223</v>
      </c>
      <c r="B111" s="8" t="s">
        <v>161</v>
      </c>
      <c r="C111" s="8" t="s">
        <v>162</v>
      </c>
      <c r="D111" s="9" t="s">
        <v>72</v>
      </c>
      <c r="E111" s="10">
        <v>102.05</v>
      </c>
      <c r="F111" s="10">
        <v>6.28</v>
      </c>
      <c r="G111" s="10">
        <v>640.87</v>
      </c>
      <c r="H111" s="7">
        <f t="shared" si="1"/>
        <v>784.87348899999995</v>
      </c>
    </row>
    <row r="112" spans="1:8" ht="13.5" customHeight="1" x14ac:dyDescent="0.2">
      <c r="A112" s="5"/>
      <c r="B112" s="5"/>
      <c r="C112" s="5"/>
      <c r="D112" s="6"/>
      <c r="E112" s="7"/>
      <c r="F112" s="14" t="s">
        <v>9</v>
      </c>
      <c r="G112" s="14">
        <f>SUM(G100:G111)</f>
        <v>69005.609999999986</v>
      </c>
      <c r="H112" s="14">
        <f>SUM(H100:H111)</f>
        <v>84511.170566999979</v>
      </c>
    </row>
    <row r="113" spans="1:8" ht="13.5" customHeight="1" thickBot="1" x14ac:dyDescent="0.25">
      <c r="A113" s="8"/>
      <c r="B113" s="8"/>
      <c r="C113" s="8"/>
      <c r="D113" s="9"/>
      <c r="E113" s="10"/>
      <c r="F113" s="10"/>
      <c r="G113" s="10"/>
      <c r="H113" s="7"/>
    </row>
    <row r="114" spans="1:8" ht="14.25" customHeight="1" thickBot="1" x14ac:dyDescent="0.25">
      <c r="A114" s="22" t="s">
        <v>1</v>
      </c>
      <c r="B114" s="23"/>
      <c r="C114" s="23"/>
      <c r="D114" s="23"/>
      <c r="E114" s="23"/>
      <c r="F114" s="23"/>
      <c r="G114" s="24"/>
      <c r="H114" s="11">
        <f>H112+H97+H90+H79+H70+H59+H43+H26+H12</f>
        <v>188744.49353599999</v>
      </c>
    </row>
  </sheetData>
  <mergeCells count="17">
    <mergeCell ref="A5:B5"/>
    <mergeCell ref="C5:F5"/>
    <mergeCell ref="A1:H1"/>
    <mergeCell ref="A2:H3"/>
    <mergeCell ref="A4:B4"/>
    <mergeCell ref="C4:F4"/>
    <mergeCell ref="G4:H4"/>
    <mergeCell ref="A114:G114"/>
    <mergeCell ref="A6:H6"/>
    <mergeCell ref="A7:A8"/>
    <mergeCell ref="B7:B8"/>
    <mergeCell ref="C7:C8"/>
    <mergeCell ref="D7:D8"/>
    <mergeCell ref="E7:E8"/>
    <mergeCell ref="F7:F8"/>
    <mergeCell ref="G7:G8"/>
    <mergeCell ref="H7:H8"/>
  </mergeCells>
  <pageMargins left="0.511811024" right="0.511811024" top="0.78740157499999996" bottom="0.78740157499999996" header="0.31496062000000002" footer="0.31496062000000002"/>
  <pageSetup paperSize="9" scale="8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Company>Prefeirura Blumenau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Prefeirura Blumenau</dc:creator>
  <cp:lastModifiedBy>User</cp:lastModifiedBy>
  <cp:lastPrinted>2021-08-09T18:13:57Z</cp:lastPrinted>
  <dcterms:created xsi:type="dcterms:W3CDTF">2003-10-24T18:12:58Z</dcterms:created>
  <dcterms:modified xsi:type="dcterms:W3CDTF">2021-09-17T12:47:37Z</dcterms:modified>
</cp:coreProperties>
</file>