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\Documents\Meus documentos\2016\LICITAÇÃO\PREF\Revitalização - Iluminação Pública\"/>
    </mc:Choice>
  </mc:AlternateContent>
  <bookViews>
    <workbookView xWindow="0" yWindow="0" windowWidth="20490" windowHeight="7755"/>
  </bookViews>
  <sheets>
    <sheet name="BDI MAT" sheetId="4" r:id="rId1"/>
    <sheet name="BDI M.O" sheetId="2" r:id="rId2"/>
  </sheets>
  <externalReferences>
    <externalReference r:id="rId3"/>
  </externalReferences>
  <definedNames>
    <definedName name="_xlnm.Print_Area" localSheetId="1">'BDI M.O'!$A$1:$H$43</definedName>
    <definedName name="_xlnm.Print_Area" localSheetId="0">'BDI MAT'!$A$1:$H$42</definedName>
    <definedName name="Tabela">[1]Tabelas!$B$8:$R$14</definedName>
  </definedNames>
  <calcPr calcId="162913"/>
</workbook>
</file>

<file path=xl/calcChain.xml><?xml version="1.0" encoding="utf-8"?>
<calcChain xmlns="http://schemas.openxmlformats.org/spreadsheetml/2006/main">
  <c r="F30" i="4" l="1"/>
  <c r="F29" i="4"/>
  <c r="I14" i="4"/>
  <c r="D31" i="4" s="1"/>
  <c r="F31" i="4" s="1"/>
  <c r="I12" i="4"/>
  <c r="E33" i="4" s="1"/>
  <c r="F24" i="4" l="1"/>
  <c r="J14" i="4"/>
  <c r="E18" i="4"/>
  <c r="F33" i="4"/>
  <c r="F20" i="4"/>
  <c r="E22" i="4"/>
  <c r="G28" i="4"/>
  <c r="G33" i="4" s="1"/>
  <c r="F18" i="4"/>
  <c r="F22" i="4"/>
  <c r="F26" i="4"/>
  <c r="E20" i="4"/>
  <c r="E24" i="4"/>
  <c r="E26" i="4"/>
  <c r="F30" i="2"/>
  <c r="F29" i="2"/>
  <c r="I14" i="2"/>
  <c r="J14" i="2" s="1"/>
  <c r="I12" i="2"/>
  <c r="D31" i="2" l="1"/>
  <c r="F31" i="2" s="1"/>
  <c r="G28" i="2" s="1"/>
  <c r="G33" i="2" s="1"/>
  <c r="F33" i="2"/>
  <c r="F18" i="2"/>
  <c r="F22" i="2"/>
  <c r="F26" i="2"/>
  <c r="E20" i="2"/>
  <c r="E24" i="2"/>
  <c r="F20" i="2"/>
  <c r="F24" i="2"/>
  <c r="E33" i="2"/>
  <c r="E18" i="2"/>
  <c r="E22" i="2"/>
  <c r="E26" i="2"/>
</calcChain>
</file>

<file path=xl/sharedStrings.xml><?xml version="1.0" encoding="utf-8"?>
<sst xmlns="http://schemas.openxmlformats.org/spreadsheetml/2006/main" count="54" uniqueCount="28">
  <si>
    <t>Administração Central</t>
  </si>
  <si>
    <t>Despesas Financeiras</t>
  </si>
  <si>
    <t>Demonstrativo de cálculo do BDI</t>
  </si>
  <si>
    <t xml:space="preserve">Empreendimento: </t>
  </si>
  <si>
    <t xml:space="preserve">Etapa: </t>
  </si>
  <si>
    <t>Global</t>
  </si>
  <si>
    <t xml:space="preserve">Tipologia: </t>
  </si>
  <si>
    <t>Estações e redes de energia elétrica</t>
  </si>
  <si>
    <t xml:space="preserve">Desoneração: </t>
  </si>
  <si>
    <t>Com desoneração (CPRB=2%)</t>
  </si>
  <si>
    <t>Componente do BDI</t>
  </si>
  <si>
    <t>Mínimo</t>
  </si>
  <si>
    <t>Máximo</t>
  </si>
  <si>
    <t>Adotado</t>
  </si>
  <si>
    <t>Seguro e Garantia</t>
  </si>
  <si>
    <t>Risco</t>
  </si>
  <si>
    <t>Lucro</t>
  </si>
  <si>
    <t>Tributos</t>
  </si>
  <si>
    <t>incidência</t>
  </si>
  <si>
    <t>alíquota</t>
  </si>
  <si>
    <t>ISS</t>
  </si>
  <si>
    <t>PIS/Cofins</t>
  </si>
  <si>
    <t>CPRB</t>
  </si>
  <si>
    <t>TOTAL</t>
  </si>
  <si>
    <t xml:space="preserve">Fórmula adotada: </t>
  </si>
  <si>
    <t>Responsável técnico pelo orçamento (sob carimbo)</t>
  </si>
  <si>
    <t>Materiais e equipamentos (instalados)</t>
  </si>
  <si>
    <t>RL - Caminho da Cascata Paraíso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</si>
</sst>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 &quot;* #,##0.00_);_(&quot;R$ &quot;* \(#,##0.00\);_(&quot;R$ &quot;* &quot;-&quot;??_);_(@_)"/>
    <numFmt numFmtId="165" formatCode="[$R$-416]\ #,##0.00;\-[$R$-416]\ #,##0.00"/>
    <numFmt numFmtId="166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5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sz val="8"/>
      <color indexed="51"/>
      <name val="Calibri"/>
      <family val="2"/>
    </font>
    <font>
      <i/>
      <sz val="8"/>
      <color indexed="32"/>
      <name val="Calibri"/>
      <family val="2"/>
    </font>
    <font>
      <i/>
      <sz val="8"/>
      <color indexed="8"/>
      <name val="Calibri"/>
      <family val="2"/>
    </font>
    <font>
      <i/>
      <sz val="11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5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 applyFill="0" applyBorder="0" applyAlignment="0" applyProtection="0"/>
    <xf numFmtId="9" fontId="1" fillId="0" borderId="0" applyFill="0" applyBorder="0" applyAlignment="0" applyProtection="0"/>
  </cellStyleXfs>
  <cellXfs count="70">
    <xf numFmtId="0" fontId="0" fillId="0" borderId="0" xfId="0"/>
    <xf numFmtId="10" fontId="4" fillId="0" borderId="0" xfId="4" applyNumberFormat="1" applyFont="1" applyFill="1" applyBorder="1" applyAlignment="1" applyProtection="1">
      <alignment horizontal="right"/>
    </xf>
    <xf numFmtId="0" fontId="0" fillId="0" borderId="0" xfId="0" applyProtection="1"/>
    <xf numFmtId="9" fontId="2" fillId="0" borderId="0" xfId="4" applyFont="1" applyAlignment="1" applyProtection="1">
      <alignment horizontal="right"/>
    </xf>
    <xf numFmtId="10" fontId="2" fillId="0" borderId="0" xfId="4" applyNumberFormat="1" applyFont="1" applyProtection="1"/>
    <xf numFmtId="10" fontId="0" fillId="0" borderId="0" xfId="0" applyNumberFormat="1" applyAlignment="1" applyProtection="1">
      <alignment horizontal="center"/>
    </xf>
    <xf numFmtId="0" fontId="3" fillId="0" borderId="0" xfId="0" applyFont="1" applyProtection="1"/>
    <xf numFmtId="0" fontId="6" fillId="0" borderId="1" xfId="0" applyFont="1" applyBorder="1" applyProtection="1"/>
    <xf numFmtId="9" fontId="6" fillId="0" borderId="7" xfId="4" applyFont="1" applyBorder="1" applyAlignment="1" applyProtection="1">
      <alignment horizontal="right"/>
    </xf>
    <xf numFmtId="10" fontId="6" fillId="0" borderId="7" xfId="4" applyNumberFormat="1" applyFont="1" applyBorder="1" applyProtection="1"/>
    <xf numFmtId="10" fontId="6" fillId="0" borderId="7" xfId="0" applyNumberFormat="1" applyFont="1" applyBorder="1" applyAlignment="1" applyProtection="1">
      <alignment horizontal="center"/>
    </xf>
    <xf numFmtId="10" fontId="6" fillId="0" borderId="8" xfId="0" applyNumberFormat="1" applyFont="1" applyBorder="1" applyAlignment="1" applyProtection="1">
      <alignment horizontal="center"/>
    </xf>
    <xf numFmtId="0" fontId="6" fillId="0" borderId="0" xfId="0" applyFont="1" applyProtection="1"/>
    <xf numFmtId="0" fontId="7" fillId="0" borderId="0" xfId="0" applyFont="1" applyProtection="1"/>
    <xf numFmtId="0" fontId="6" fillId="0" borderId="4" xfId="0" applyFont="1" applyBorder="1" applyProtection="1"/>
    <xf numFmtId="9" fontId="6" fillId="0" borderId="11" xfId="4" applyFont="1" applyBorder="1" applyAlignment="1" applyProtection="1">
      <alignment horizontal="right"/>
    </xf>
    <xf numFmtId="10" fontId="6" fillId="0" borderId="11" xfId="4" applyNumberFormat="1" applyFont="1" applyBorder="1" applyProtection="1"/>
    <xf numFmtId="10" fontId="6" fillId="0" borderId="11" xfId="0" applyNumberFormat="1" applyFont="1" applyBorder="1" applyAlignment="1" applyProtection="1">
      <alignment horizontal="center"/>
    </xf>
    <xf numFmtId="10" fontId="6" fillId="0" borderId="12" xfId="0" applyNumberFormat="1" applyFont="1" applyBorder="1" applyAlignment="1" applyProtection="1">
      <alignment horizontal="center"/>
    </xf>
    <xf numFmtId="0" fontId="6" fillId="0" borderId="9" xfId="0" applyFont="1" applyBorder="1" applyProtection="1"/>
    <xf numFmtId="9" fontId="6" fillId="0" borderId="0" xfId="4" applyFont="1" applyBorder="1" applyAlignment="1" applyProtection="1">
      <alignment horizontal="right"/>
    </xf>
    <xf numFmtId="10" fontId="6" fillId="0" borderId="0" xfId="4" applyNumberFormat="1" applyFont="1" applyBorder="1" applyAlignment="1" applyProtection="1">
      <alignment horizontal="center"/>
    </xf>
    <xf numFmtId="10" fontId="6" fillId="0" borderId="0" xfId="0" applyNumberFormat="1" applyFont="1" applyBorder="1" applyAlignment="1" applyProtection="1">
      <alignment horizontal="center"/>
    </xf>
    <xf numFmtId="0" fontId="6" fillId="0" borderId="10" xfId="0" applyFont="1" applyBorder="1" applyProtection="1"/>
    <xf numFmtId="0" fontId="0" fillId="3" borderId="3" xfId="0" applyFill="1" applyBorder="1" applyProtection="1"/>
    <xf numFmtId="9" fontId="2" fillId="3" borderId="5" xfId="4" applyFont="1" applyFill="1" applyBorder="1" applyAlignment="1" applyProtection="1">
      <alignment horizontal="right"/>
    </xf>
    <xf numFmtId="10" fontId="2" fillId="3" borderId="6" xfId="4" applyNumberFormat="1" applyFont="1" applyFill="1" applyBorder="1" applyProtection="1"/>
    <xf numFmtId="10" fontId="0" fillId="3" borderId="2" xfId="0" applyNumberFormat="1" applyFill="1" applyBorder="1" applyAlignment="1" applyProtection="1">
      <alignment horizontal="center"/>
    </xf>
    <xf numFmtId="10" fontId="5" fillId="3" borderId="2" xfId="0" applyNumberFormat="1" applyFont="1" applyFill="1" applyBorder="1" applyAlignment="1" applyProtection="1">
      <alignment horizontal="center"/>
    </xf>
    <xf numFmtId="0" fontId="0" fillId="0" borderId="9" xfId="0" applyBorder="1" applyProtection="1"/>
    <xf numFmtId="9" fontId="2" fillId="0" borderId="0" xfId="4" applyFont="1" applyBorder="1" applyAlignment="1" applyProtection="1">
      <alignment horizontal="right"/>
    </xf>
    <xf numFmtId="10" fontId="2" fillId="0" borderId="10" xfId="4" applyNumberFormat="1" applyFont="1" applyBorder="1" applyProtection="1"/>
    <xf numFmtId="10" fontId="0" fillId="0" borderId="13" xfId="0" applyNumberFormat="1" applyBorder="1" applyAlignment="1" applyProtection="1">
      <alignment horizontal="center"/>
    </xf>
    <xf numFmtId="10" fontId="5" fillId="0" borderId="13" xfId="0" applyNumberFormat="1" applyFont="1" applyFill="1" applyBorder="1" applyAlignment="1" applyProtection="1">
      <alignment horizontal="center"/>
    </xf>
    <xf numFmtId="10" fontId="5" fillId="2" borderId="13" xfId="0" applyNumberFormat="1" applyFont="1" applyFill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9" fontId="8" fillId="0" borderId="0" xfId="4" applyFont="1" applyBorder="1" applyAlignment="1" applyProtection="1">
      <alignment horizontal="right"/>
    </xf>
    <xf numFmtId="10" fontId="8" fillId="0" borderId="10" xfId="4" applyNumberFormat="1" applyFont="1" applyBorder="1" applyAlignment="1" applyProtection="1">
      <alignment horizontal="right"/>
    </xf>
    <xf numFmtId="0" fontId="0" fillId="0" borderId="9" xfId="0" applyBorder="1" applyAlignment="1" applyProtection="1">
      <alignment horizontal="left" indent="3"/>
    </xf>
    <xf numFmtId="9" fontId="5" fillId="2" borderId="0" xfId="4" applyFont="1" applyFill="1" applyAlignment="1" applyProtection="1">
      <alignment horizontal="right"/>
    </xf>
    <xf numFmtId="10" fontId="5" fillId="2" borderId="0" xfId="4" applyNumberFormat="1" applyFont="1" applyFill="1" applyBorder="1" applyAlignment="1" applyProtection="1">
      <alignment horizontal="right"/>
    </xf>
    <xf numFmtId="0" fontId="5" fillId="3" borderId="3" xfId="0" applyFont="1" applyFill="1" applyBorder="1" applyProtection="1"/>
    <xf numFmtId="9" fontId="5" fillId="3" borderId="5" xfId="4" applyFont="1" applyFill="1" applyBorder="1" applyAlignment="1" applyProtection="1">
      <alignment horizontal="right"/>
    </xf>
    <xf numFmtId="0" fontId="0" fillId="0" borderId="1" xfId="0" applyBorder="1" applyProtection="1"/>
    <xf numFmtId="9" fontId="2" fillId="0" borderId="7" xfId="4" applyFont="1" applyBorder="1" applyAlignment="1" applyProtection="1">
      <alignment horizontal="right"/>
    </xf>
    <xf numFmtId="10" fontId="2" fillId="0" borderId="7" xfId="4" applyNumberFormat="1" applyFont="1" applyBorder="1" applyProtection="1"/>
    <xf numFmtId="10" fontId="0" fillId="0" borderId="7" xfId="0" applyNumberFormat="1" applyBorder="1" applyAlignment="1" applyProtection="1">
      <alignment horizontal="center"/>
    </xf>
    <xf numFmtId="10" fontId="0" fillId="0" borderId="8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10" fontId="2" fillId="0" borderId="0" xfId="4" applyNumberFormat="1" applyFont="1" applyBorder="1" applyProtection="1"/>
    <xf numFmtId="10" fontId="0" fillId="0" borderId="0" xfId="0" applyNumberFormat="1" applyBorder="1" applyAlignment="1" applyProtection="1">
      <alignment horizontal="center"/>
    </xf>
    <xf numFmtId="10" fontId="0" fillId="0" borderId="10" xfId="0" applyNumberFormat="1" applyBorder="1" applyAlignment="1" applyProtection="1">
      <alignment horizontal="center"/>
    </xf>
    <xf numFmtId="0" fontId="0" fillId="0" borderId="4" xfId="0" applyBorder="1" applyProtection="1"/>
    <xf numFmtId="9" fontId="2" fillId="0" borderId="11" xfId="4" applyFont="1" applyBorder="1" applyAlignment="1" applyProtection="1">
      <alignment horizontal="right"/>
    </xf>
    <xf numFmtId="10" fontId="2" fillId="0" borderId="11" xfId="4" applyNumberFormat="1" applyFont="1" applyBorder="1" applyProtection="1"/>
    <xf numFmtId="10" fontId="0" fillId="0" borderId="11" xfId="0" applyNumberFormat="1" applyBorder="1" applyAlignment="1" applyProtection="1">
      <alignment horizontal="center"/>
    </xf>
    <xf numFmtId="10" fontId="0" fillId="0" borderId="12" xfId="0" applyNumberFormat="1" applyBorder="1" applyAlignment="1" applyProtection="1">
      <alignment horizontal="center"/>
    </xf>
    <xf numFmtId="9" fontId="6" fillId="0" borderId="0" xfId="4" applyFont="1" applyAlignment="1" applyProtection="1">
      <alignment horizontal="right"/>
    </xf>
    <xf numFmtId="0" fontId="10" fillId="0" borderId="0" xfId="0" applyFont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49" fontId="5" fillId="2" borderId="0" xfId="4" applyNumberFormat="1" applyFont="1" applyFill="1" applyBorder="1" applyAlignment="1" applyProtection="1">
      <alignment shrinkToFit="1"/>
    </xf>
    <xf numFmtId="49" fontId="5" fillId="2" borderId="10" xfId="4" applyNumberFormat="1" applyFont="1" applyFill="1" applyBorder="1" applyAlignment="1" applyProtection="1">
      <alignment shrinkToFit="1"/>
    </xf>
    <xf numFmtId="49" fontId="5" fillId="2" borderId="0" xfId="0" applyNumberFormat="1" applyFont="1" applyFill="1" applyBorder="1" applyAlignment="1" applyProtection="1">
      <alignment horizontal="left" shrinkToFit="1"/>
    </xf>
    <xf numFmtId="49" fontId="5" fillId="2" borderId="10" xfId="0" applyNumberFormat="1" applyFont="1" applyFill="1" applyBorder="1" applyAlignment="1" applyProtection="1">
      <alignment horizontal="left" shrinkToFit="1"/>
    </xf>
    <xf numFmtId="9" fontId="2" fillId="0" borderId="9" xfId="4" applyFont="1" applyBorder="1" applyAlignment="1" applyProtection="1">
      <alignment horizontal="center"/>
    </xf>
    <xf numFmtId="9" fontId="2" fillId="0" borderId="0" xfId="4" applyFont="1" applyBorder="1" applyAlignment="1" applyProtection="1">
      <alignment horizontal="center"/>
    </xf>
    <xf numFmtId="0" fontId="0" fillId="0" borderId="14" xfId="0" applyFill="1" applyBorder="1" applyAlignment="1" applyProtection="1">
      <alignment horizontal="center"/>
    </xf>
    <xf numFmtId="10" fontId="9" fillId="0" borderId="15" xfId="4" applyNumberFormat="1" applyFont="1" applyBorder="1" applyAlignment="1" applyProtection="1">
      <alignment horizontal="center" vertical="top"/>
    </xf>
  </cellXfs>
  <cellStyles count="9">
    <cellStyle name="Moeda 2" xfId="1"/>
    <cellStyle name="Normal" xfId="0" builtinId="0"/>
    <cellStyle name="Normal 2" xfId="2"/>
    <cellStyle name="Normal 2 2 2" xfId="6"/>
    <cellStyle name="Porcentagem" xfId="4" builtinId="5"/>
    <cellStyle name="Porcentagem 2" xfId="3"/>
    <cellStyle name="Porcentagem 2 2" xfId="8"/>
    <cellStyle name="Separador de milhares 2" xfId="7"/>
    <cellStyle name="Vírgula 2" xfId="5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C000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C000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>
          <bgColor theme="9" tint="0.59996337778862885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2.gif@01CF07A2.6B8A5D0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cid:image002.gif@01CF07A2.6B8A5D00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629477</xdr:colOff>
      <xdr:row>0</xdr:row>
      <xdr:rowOff>66261</xdr:rowOff>
    </xdr:from>
    <xdr:to>
      <xdr:col>6</xdr:col>
      <xdr:colOff>231912</xdr:colOff>
      <xdr:row>3</xdr:row>
      <xdr:rowOff>112842</xdr:rowOff>
    </xdr:to>
    <xdr:pic>
      <xdr:nvPicPr>
        <xdr:cNvPr id="3" name="Picture 2" descr="CABEÇALH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927" y="66261"/>
          <a:ext cx="3060010" cy="61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38100</xdr:colOff>
      <xdr:row>33</xdr:row>
      <xdr:rowOff>123825</xdr:rowOff>
    </xdr:from>
    <xdr:to>
      <xdr:col>6</xdr:col>
      <xdr:colOff>314325</xdr:colOff>
      <xdr:row>35</xdr:row>
      <xdr:rowOff>95250</xdr:rowOff>
    </xdr:to>
    <xdr:pic>
      <xdr:nvPicPr>
        <xdr:cNvPr id="4" name="Imagem_x0020_1" descr="cid:image002.gif@01CF07A2.6B8A5D0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6505575"/>
          <a:ext cx="2305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33</xdr:row>
      <xdr:rowOff>123825</xdr:rowOff>
    </xdr:from>
    <xdr:to>
      <xdr:col>6</xdr:col>
      <xdr:colOff>314325</xdr:colOff>
      <xdr:row>35</xdr:row>
      <xdr:rowOff>95250</xdr:rowOff>
    </xdr:to>
    <xdr:pic>
      <xdr:nvPicPr>
        <xdr:cNvPr id="3" name="Imagem_x0020_1" descr="cid:image002.gif@01CF07A2.6B8A5D0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5981700"/>
          <a:ext cx="2305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629477</xdr:colOff>
      <xdr:row>0</xdr:row>
      <xdr:rowOff>66261</xdr:rowOff>
    </xdr:from>
    <xdr:to>
      <xdr:col>6</xdr:col>
      <xdr:colOff>231912</xdr:colOff>
      <xdr:row>3</xdr:row>
      <xdr:rowOff>95250</xdr:rowOff>
    </xdr:to>
    <xdr:pic>
      <xdr:nvPicPr>
        <xdr:cNvPr id="4" name="Picture 3" descr="CABEÇALH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927" y="66261"/>
          <a:ext cx="3060010" cy="6004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jetos2/AppData/Local/Microsoft/Windows/Temporary%20Internet%20Files/Content.Outlook/YTMAD4M0/Calculo%20BD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álculo BDI"/>
      <sheetName val="Tabelas"/>
    </sheetNames>
    <sheetDataSet>
      <sheetData sheetId="0" refreshError="1"/>
      <sheetData sheetId="1" refreshError="1">
        <row r="8">
          <cell r="B8" t="str">
            <v xml:space="preserve">Construção de edifícios </v>
          </cell>
          <cell r="C8">
            <v>0.2034</v>
          </cell>
          <cell r="D8">
            <v>0.25</v>
          </cell>
          <cell r="E8">
            <v>0.22339999999999999</v>
          </cell>
          <cell r="F8">
            <v>0.27229999999999999</v>
          </cell>
          <cell r="G8">
            <v>0.03</v>
          </cell>
          <cell r="H8">
            <v>5.5E-2</v>
          </cell>
          <cell r="I8">
            <v>8.0000000000000002E-3</v>
          </cell>
          <cell r="J8">
            <v>0.01</v>
          </cell>
          <cell r="K8">
            <v>9.7000000000000003E-3</v>
          </cell>
          <cell r="L8">
            <v>1.2699999999999999E-2</v>
          </cell>
          <cell r="M8">
            <v>5.8999999999999999E-3</v>
          </cell>
          <cell r="N8">
            <v>1.3899999999999999E-2</v>
          </cell>
          <cell r="O8">
            <v>6.1600000000000002E-2</v>
          </cell>
          <cell r="P8">
            <v>8.9599999999999999E-2</v>
          </cell>
          <cell r="Q8" t="str">
            <v>(*)</v>
          </cell>
          <cell r="R8" t="str">
            <v>0 ou 2%</v>
          </cell>
        </row>
        <row r="9">
          <cell r="B9" t="str">
            <v>Rodovias e ferrovias</v>
          </cell>
          <cell r="C9">
            <v>0.19600000000000001</v>
          </cell>
          <cell r="D9">
            <v>0.24229999999999999</v>
          </cell>
          <cell r="E9">
            <v>0.216</v>
          </cell>
          <cell r="F9">
            <v>0.2646</v>
          </cell>
          <cell r="G9">
            <v>3.7999999999999999E-2</v>
          </cell>
          <cell r="H9">
            <v>4.6699999999999998E-2</v>
          </cell>
          <cell r="I9">
            <v>3.2000000000000002E-3</v>
          </cell>
          <cell r="J9">
            <v>7.4000000000000003E-3</v>
          </cell>
          <cell r="K9">
            <v>5.0000000000000001E-3</v>
          </cell>
          <cell r="L9">
            <v>9.7000000000000003E-3</v>
          </cell>
          <cell r="M9">
            <v>1.0200000000000001E-2</v>
          </cell>
          <cell r="N9">
            <v>1.21E-2</v>
          </cell>
          <cell r="O9">
            <v>6.6400000000000001E-2</v>
          </cell>
          <cell r="P9">
            <v>8.6900000000000005E-2</v>
          </cell>
          <cell r="Q9" t="str">
            <v>(*)</v>
          </cell>
          <cell r="R9" t="str">
            <v>0 ou 2%</v>
          </cell>
        </row>
        <row r="10">
          <cell r="B10" t="str">
            <v>Estações e redes de água e esgoto</v>
          </cell>
          <cell r="C10">
            <v>0.20760000000000001</v>
          </cell>
          <cell r="D10">
            <v>0.26440000000000002</v>
          </cell>
          <cell r="E10">
            <v>0.2276</v>
          </cell>
          <cell r="F10">
            <v>0.28670000000000001</v>
          </cell>
          <cell r="G10">
            <v>3.4299999999999997E-2</v>
          </cell>
          <cell r="H10">
            <v>6.7100000000000007E-2</v>
          </cell>
          <cell r="I10">
            <v>2.8E-3</v>
          </cell>
          <cell r="J10">
            <v>7.4999999999999997E-3</v>
          </cell>
          <cell r="K10">
            <v>0.01</v>
          </cell>
          <cell r="L10">
            <v>1.7399999999999999E-2</v>
          </cell>
          <cell r="M10">
            <v>9.4000000000000004E-3</v>
          </cell>
          <cell r="N10">
            <v>1.17E-2</v>
          </cell>
          <cell r="O10">
            <v>6.7400000000000002E-2</v>
          </cell>
          <cell r="P10">
            <v>9.4E-2</v>
          </cell>
          <cell r="Q10" t="str">
            <v>(*)</v>
          </cell>
          <cell r="R10" t="str">
            <v>0 ou 2%</v>
          </cell>
        </row>
        <row r="11">
          <cell r="B11" t="str">
            <v>Estações e redes de energia elétrica</v>
          </cell>
          <cell r="C11">
            <v>0.24</v>
          </cell>
          <cell r="D11">
            <v>0.27860000000000001</v>
          </cell>
          <cell r="E11">
            <v>0.26</v>
          </cell>
          <cell r="F11">
            <v>0.3009</v>
          </cell>
          <cell r="G11">
            <v>5.2900000000000003E-2</v>
          </cell>
          <cell r="H11">
            <v>7.9299999999999995E-2</v>
          </cell>
          <cell r="I11">
            <v>2.5000000000000001E-3</v>
          </cell>
          <cell r="J11">
            <v>5.5999999999999999E-3</v>
          </cell>
          <cell r="K11">
            <v>0.01</v>
          </cell>
          <cell r="L11">
            <v>1.9699999999999999E-2</v>
          </cell>
          <cell r="M11">
            <v>1.01E-2</v>
          </cell>
          <cell r="N11">
            <v>1.11E-2</v>
          </cell>
          <cell r="O11">
            <v>0.08</v>
          </cell>
          <cell r="P11">
            <v>9.5100000000000004E-2</v>
          </cell>
          <cell r="Q11" t="str">
            <v>(*)</v>
          </cell>
          <cell r="R11" t="str">
            <v>0 ou 2%</v>
          </cell>
        </row>
        <row r="12">
          <cell r="B12" t="str">
            <v>Portuárias, marítimas e fluviais</v>
          </cell>
          <cell r="C12">
            <v>0.22800000000000001</v>
          </cell>
          <cell r="D12">
            <v>0.3095</v>
          </cell>
          <cell r="E12">
            <v>0.248</v>
          </cell>
          <cell r="F12">
            <v>0.33179999999999998</v>
          </cell>
          <cell r="G12">
            <v>0.04</v>
          </cell>
          <cell r="H12">
            <v>7.85E-2</v>
          </cell>
          <cell r="I12">
            <v>8.0999999999999996E-3</v>
          </cell>
          <cell r="J12">
            <v>1.9900000000000001E-2</v>
          </cell>
          <cell r="K12">
            <v>1.46E-2</v>
          </cell>
          <cell r="L12">
            <v>3.1600000000000003E-2</v>
          </cell>
          <cell r="M12">
            <v>9.4000000000000004E-3</v>
          </cell>
          <cell r="N12">
            <v>1.3299999999999999E-2</v>
          </cell>
          <cell r="O12">
            <v>7.1400000000000005E-2</v>
          </cell>
          <cell r="P12">
            <v>0.1043</v>
          </cell>
          <cell r="Q12" t="str">
            <v>(*)</v>
          </cell>
          <cell r="R12" t="str">
            <v>0 ou 2%</v>
          </cell>
        </row>
        <row r="13">
          <cell r="B13" t="str">
            <v>Materiais e equipamentos (instalados)</v>
          </cell>
          <cell r="C13">
            <v>0.111</v>
          </cell>
          <cell r="D13">
            <v>0.16800000000000001</v>
          </cell>
          <cell r="E13">
            <v>0.13100000000000001</v>
          </cell>
          <cell r="F13">
            <v>0.188</v>
          </cell>
          <cell r="G13">
            <v>1.4999999999999999E-2</v>
          </cell>
          <cell r="H13">
            <v>4.4900000000000002E-2</v>
          </cell>
          <cell r="I13">
            <v>3.0000000000000001E-3</v>
          </cell>
          <cell r="J13">
            <v>8.2000000000000007E-3</v>
          </cell>
          <cell r="K13">
            <v>5.5999999999999999E-3</v>
          </cell>
          <cell r="L13">
            <v>8.8999999999999999E-3</v>
          </cell>
          <cell r="M13">
            <v>8.5000000000000006E-3</v>
          </cell>
          <cell r="N13">
            <v>1.11E-2</v>
          </cell>
          <cell r="O13">
            <v>3.5000000000000003E-2</v>
          </cell>
          <cell r="P13">
            <v>6.2199999999999998E-2</v>
          </cell>
          <cell r="Q13" t="str">
            <v>(*)</v>
          </cell>
          <cell r="R13" t="str">
            <v>0 ou 2%</v>
          </cell>
        </row>
        <row r="14">
          <cell r="B14" t="str">
            <v>Materiais e equipamentos (antecipado)</v>
          </cell>
          <cell r="C14">
            <v>0.1</v>
          </cell>
          <cell r="D14">
            <v>0.12</v>
          </cell>
          <cell r="E14">
            <v>0.1</v>
          </cell>
          <cell r="F14">
            <v>0.12</v>
          </cell>
          <cell r="G14">
            <v>1.4999999999999999E-2</v>
          </cell>
          <cell r="H14">
            <v>4.4900000000000002E-2</v>
          </cell>
          <cell r="I14">
            <v>3.0000000000000001E-3</v>
          </cell>
          <cell r="J14">
            <v>8.2000000000000007E-3</v>
          </cell>
          <cell r="K14">
            <v>5.5999999999999999E-3</v>
          </cell>
          <cell r="L14">
            <v>8.8999999999999999E-3</v>
          </cell>
          <cell r="M14">
            <v>8.5000000000000006E-3</v>
          </cell>
          <cell r="N14">
            <v>1.11E-2</v>
          </cell>
          <cell r="O14">
            <v>3.5000000000000003E-2</v>
          </cell>
          <cell r="P14">
            <v>6.2199999999999998E-2</v>
          </cell>
          <cell r="Q14" t="str">
            <v>(*)</v>
          </cell>
          <cell r="R14" t="str">
            <v>0 ou 2%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tabSelected="1" view="pageBreakPreview" zoomScaleNormal="115" zoomScaleSheetLayoutView="100" workbookViewId="0">
      <selection activeCell="D8" sqref="D8:G8"/>
    </sheetView>
  </sheetViews>
  <sheetFormatPr defaultRowHeight="15" x14ac:dyDescent="0.25"/>
  <cols>
    <col min="1" max="1" width="2.5703125" style="2" customWidth="1"/>
    <col min="2" max="2" width="13.85546875" style="2" customWidth="1"/>
    <col min="3" max="3" width="7.5703125" style="3" customWidth="1"/>
    <col min="4" max="4" width="7.5703125" style="4" customWidth="1"/>
    <col min="5" max="7" width="11.42578125" style="5" customWidth="1"/>
    <col min="8" max="8" width="9.140625" style="2"/>
    <col min="9" max="10" width="4.28515625" style="6" customWidth="1"/>
    <col min="11" max="256" width="9.140625" style="2"/>
    <col min="257" max="257" width="2.5703125" style="2" customWidth="1"/>
    <col min="258" max="258" width="13.85546875" style="2" customWidth="1"/>
    <col min="259" max="260" width="7.5703125" style="2" customWidth="1"/>
    <col min="261" max="263" width="11.42578125" style="2" customWidth="1"/>
    <col min="264" max="264" width="9.140625" style="2"/>
    <col min="265" max="266" width="4.28515625" style="2" customWidth="1"/>
    <col min="267" max="512" width="9.140625" style="2"/>
    <col min="513" max="513" width="2.5703125" style="2" customWidth="1"/>
    <col min="514" max="514" width="13.85546875" style="2" customWidth="1"/>
    <col min="515" max="516" width="7.5703125" style="2" customWidth="1"/>
    <col min="517" max="519" width="11.42578125" style="2" customWidth="1"/>
    <col min="520" max="520" width="9.140625" style="2"/>
    <col min="521" max="522" width="4.28515625" style="2" customWidth="1"/>
    <col min="523" max="768" width="9.140625" style="2"/>
    <col min="769" max="769" width="2.5703125" style="2" customWidth="1"/>
    <col min="770" max="770" width="13.85546875" style="2" customWidth="1"/>
    <col min="771" max="772" width="7.5703125" style="2" customWidth="1"/>
    <col min="773" max="775" width="11.42578125" style="2" customWidth="1"/>
    <col min="776" max="776" width="9.140625" style="2"/>
    <col min="777" max="778" width="4.28515625" style="2" customWidth="1"/>
    <col min="779" max="1024" width="9.140625" style="2"/>
    <col min="1025" max="1025" width="2.5703125" style="2" customWidth="1"/>
    <col min="1026" max="1026" width="13.85546875" style="2" customWidth="1"/>
    <col min="1027" max="1028" width="7.5703125" style="2" customWidth="1"/>
    <col min="1029" max="1031" width="11.42578125" style="2" customWidth="1"/>
    <col min="1032" max="1032" width="9.140625" style="2"/>
    <col min="1033" max="1034" width="4.28515625" style="2" customWidth="1"/>
    <col min="1035" max="1280" width="9.140625" style="2"/>
    <col min="1281" max="1281" width="2.5703125" style="2" customWidth="1"/>
    <col min="1282" max="1282" width="13.85546875" style="2" customWidth="1"/>
    <col min="1283" max="1284" width="7.5703125" style="2" customWidth="1"/>
    <col min="1285" max="1287" width="11.42578125" style="2" customWidth="1"/>
    <col min="1288" max="1288" width="9.140625" style="2"/>
    <col min="1289" max="1290" width="4.28515625" style="2" customWidth="1"/>
    <col min="1291" max="1536" width="9.140625" style="2"/>
    <col min="1537" max="1537" width="2.5703125" style="2" customWidth="1"/>
    <col min="1538" max="1538" width="13.85546875" style="2" customWidth="1"/>
    <col min="1539" max="1540" width="7.5703125" style="2" customWidth="1"/>
    <col min="1541" max="1543" width="11.42578125" style="2" customWidth="1"/>
    <col min="1544" max="1544" width="9.140625" style="2"/>
    <col min="1545" max="1546" width="4.28515625" style="2" customWidth="1"/>
    <col min="1547" max="1792" width="9.140625" style="2"/>
    <col min="1793" max="1793" width="2.5703125" style="2" customWidth="1"/>
    <col min="1794" max="1794" width="13.85546875" style="2" customWidth="1"/>
    <col min="1795" max="1796" width="7.5703125" style="2" customWidth="1"/>
    <col min="1797" max="1799" width="11.42578125" style="2" customWidth="1"/>
    <col min="1800" max="1800" width="9.140625" style="2"/>
    <col min="1801" max="1802" width="4.28515625" style="2" customWidth="1"/>
    <col min="1803" max="2048" width="9.140625" style="2"/>
    <col min="2049" max="2049" width="2.5703125" style="2" customWidth="1"/>
    <col min="2050" max="2050" width="13.85546875" style="2" customWidth="1"/>
    <col min="2051" max="2052" width="7.5703125" style="2" customWidth="1"/>
    <col min="2053" max="2055" width="11.42578125" style="2" customWidth="1"/>
    <col min="2056" max="2056" width="9.140625" style="2"/>
    <col min="2057" max="2058" width="4.28515625" style="2" customWidth="1"/>
    <col min="2059" max="2304" width="9.140625" style="2"/>
    <col min="2305" max="2305" width="2.5703125" style="2" customWidth="1"/>
    <col min="2306" max="2306" width="13.85546875" style="2" customWidth="1"/>
    <col min="2307" max="2308" width="7.5703125" style="2" customWidth="1"/>
    <col min="2309" max="2311" width="11.42578125" style="2" customWidth="1"/>
    <col min="2312" max="2312" width="9.140625" style="2"/>
    <col min="2313" max="2314" width="4.28515625" style="2" customWidth="1"/>
    <col min="2315" max="2560" width="9.140625" style="2"/>
    <col min="2561" max="2561" width="2.5703125" style="2" customWidth="1"/>
    <col min="2562" max="2562" width="13.85546875" style="2" customWidth="1"/>
    <col min="2563" max="2564" width="7.5703125" style="2" customWidth="1"/>
    <col min="2565" max="2567" width="11.42578125" style="2" customWidth="1"/>
    <col min="2568" max="2568" width="9.140625" style="2"/>
    <col min="2569" max="2570" width="4.28515625" style="2" customWidth="1"/>
    <col min="2571" max="2816" width="9.140625" style="2"/>
    <col min="2817" max="2817" width="2.5703125" style="2" customWidth="1"/>
    <col min="2818" max="2818" width="13.85546875" style="2" customWidth="1"/>
    <col min="2819" max="2820" width="7.5703125" style="2" customWidth="1"/>
    <col min="2821" max="2823" width="11.42578125" style="2" customWidth="1"/>
    <col min="2824" max="2824" width="9.140625" style="2"/>
    <col min="2825" max="2826" width="4.28515625" style="2" customWidth="1"/>
    <col min="2827" max="3072" width="9.140625" style="2"/>
    <col min="3073" max="3073" width="2.5703125" style="2" customWidth="1"/>
    <col min="3074" max="3074" width="13.85546875" style="2" customWidth="1"/>
    <col min="3075" max="3076" width="7.5703125" style="2" customWidth="1"/>
    <col min="3077" max="3079" width="11.42578125" style="2" customWidth="1"/>
    <col min="3080" max="3080" width="9.140625" style="2"/>
    <col min="3081" max="3082" width="4.28515625" style="2" customWidth="1"/>
    <col min="3083" max="3328" width="9.140625" style="2"/>
    <col min="3329" max="3329" width="2.5703125" style="2" customWidth="1"/>
    <col min="3330" max="3330" width="13.85546875" style="2" customWidth="1"/>
    <col min="3331" max="3332" width="7.5703125" style="2" customWidth="1"/>
    <col min="3333" max="3335" width="11.42578125" style="2" customWidth="1"/>
    <col min="3336" max="3336" width="9.140625" style="2"/>
    <col min="3337" max="3338" width="4.28515625" style="2" customWidth="1"/>
    <col min="3339" max="3584" width="9.140625" style="2"/>
    <col min="3585" max="3585" width="2.5703125" style="2" customWidth="1"/>
    <col min="3586" max="3586" width="13.85546875" style="2" customWidth="1"/>
    <col min="3587" max="3588" width="7.5703125" style="2" customWidth="1"/>
    <col min="3589" max="3591" width="11.42578125" style="2" customWidth="1"/>
    <col min="3592" max="3592" width="9.140625" style="2"/>
    <col min="3593" max="3594" width="4.28515625" style="2" customWidth="1"/>
    <col min="3595" max="3840" width="9.140625" style="2"/>
    <col min="3841" max="3841" width="2.5703125" style="2" customWidth="1"/>
    <col min="3842" max="3842" width="13.85546875" style="2" customWidth="1"/>
    <col min="3843" max="3844" width="7.5703125" style="2" customWidth="1"/>
    <col min="3845" max="3847" width="11.42578125" style="2" customWidth="1"/>
    <col min="3848" max="3848" width="9.140625" style="2"/>
    <col min="3849" max="3850" width="4.28515625" style="2" customWidth="1"/>
    <col min="3851" max="4096" width="9.140625" style="2"/>
    <col min="4097" max="4097" width="2.5703125" style="2" customWidth="1"/>
    <col min="4098" max="4098" width="13.85546875" style="2" customWidth="1"/>
    <col min="4099" max="4100" width="7.5703125" style="2" customWidth="1"/>
    <col min="4101" max="4103" width="11.42578125" style="2" customWidth="1"/>
    <col min="4104" max="4104" width="9.140625" style="2"/>
    <col min="4105" max="4106" width="4.28515625" style="2" customWidth="1"/>
    <col min="4107" max="4352" width="9.140625" style="2"/>
    <col min="4353" max="4353" width="2.5703125" style="2" customWidth="1"/>
    <col min="4354" max="4354" width="13.85546875" style="2" customWidth="1"/>
    <col min="4355" max="4356" width="7.5703125" style="2" customWidth="1"/>
    <col min="4357" max="4359" width="11.42578125" style="2" customWidth="1"/>
    <col min="4360" max="4360" width="9.140625" style="2"/>
    <col min="4361" max="4362" width="4.28515625" style="2" customWidth="1"/>
    <col min="4363" max="4608" width="9.140625" style="2"/>
    <col min="4609" max="4609" width="2.5703125" style="2" customWidth="1"/>
    <col min="4610" max="4610" width="13.85546875" style="2" customWidth="1"/>
    <col min="4611" max="4612" width="7.5703125" style="2" customWidth="1"/>
    <col min="4613" max="4615" width="11.42578125" style="2" customWidth="1"/>
    <col min="4616" max="4616" width="9.140625" style="2"/>
    <col min="4617" max="4618" width="4.28515625" style="2" customWidth="1"/>
    <col min="4619" max="4864" width="9.140625" style="2"/>
    <col min="4865" max="4865" width="2.5703125" style="2" customWidth="1"/>
    <col min="4866" max="4866" width="13.85546875" style="2" customWidth="1"/>
    <col min="4867" max="4868" width="7.5703125" style="2" customWidth="1"/>
    <col min="4869" max="4871" width="11.42578125" style="2" customWidth="1"/>
    <col min="4872" max="4872" width="9.140625" style="2"/>
    <col min="4873" max="4874" width="4.28515625" style="2" customWidth="1"/>
    <col min="4875" max="5120" width="9.140625" style="2"/>
    <col min="5121" max="5121" width="2.5703125" style="2" customWidth="1"/>
    <col min="5122" max="5122" width="13.85546875" style="2" customWidth="1"/>
    <col min="5123" max="5124" width="7.5703125" style="2" customWidth="1"/>
    <col min="5125" max="5127" width="11.42578125" style="2" customWidth="1"/>
    <col min="5128" max="5128" width="9.140625" style="2"/>
    <col min="5129" max="5130" width="4.28515625" style="2" customWidth="1"/>
    <col min="5131" max="5376" width="9.140625" style="2"/>
    <col min="5377" max="5377" width="2.5703125" style="2" customWidth="1"/>
    <col min="5378" max="5378" width="13.85546875" style="2" customWidth="1"/>
    <col min="5379" max="5380" width="7.5703125" style="2" customWidth="1"/>
    <col min="5381" max="5383" width="11.42578125" style="2" customWidth="1"/>
    <col min="5384" max="5384" width="9.140625" style="2"/>
    <col min="5385" max="5386" width="4.28515625" style="2" customWidth="1"/>
    <col min="5387" max="5632" width="9.140625" style="2"/>
    <col min="5633" max="5633" width="2.5703125" style="2" customWidth="1"/>
    <col min="5634" max="5634" width="13.85546875" style="2" customWidth="1"/>
    <col min="5635" max="5636" width="7.5703125" style="2" customWidth="1"/>
    <col min="5637" max="5639" width="11.42578125" style="2" customWidth="1"/>
    <col min="5640" max="5640" width="9.140625" style="2"/>
    <col min="5641" max="5642" width="4.28515625" style="2" customWidth="1"/>
    <col min="5643" max="5888" width="9.140625" style="2"/>
    <col min="5889" max="5889" width="2.5703125" style="2" customWidth="1"/>
    <col min="5890" max="5890" width="13.85546875" style="2" customWidth="1"/>
    <col min="5891" max="5892" width="7.5703125" style="2" customWidth="1"/>
    <col min="5893" max="5895" width="11.42578125" style="2" customWidth="1"/>
    <col min="5896" max="5896" width="9.140625" style="2"/>
    <col min="5897" max="5898" width="4.28515625" style="2" customWidth="1"/>
    <col min="5899" max="6144" width="9.140625" style="2"/>
    <col min="6145" max="6145" width="2.5703125" style="2" customWidth="1"/>
    <col min="6146" max="6146" width="13.85546875" style="2" customWidth="1"/>
    <col min="6147" max="6148" width="7.5703125" style="2" customWidth="1"/>
    <col min="6149" max="6151" width="11.42578125" style="2" customWidth="1"/>
    <col min="6152" max="6152" width="9.140625" style="2"/>
    <col min="6153" max="6154" width="4.28515625" style="2" customWidth="1"/>
    <col min="6155" max="6400" width="9.140625" style="2"/>
    <col min="6401" max="6401" width="2.5703125" style="2" customWidth="1"/>
    <col min="6402" max="6402" width="13.85546875" style="2" customWidth="1"/>
    <col min="6403" max="6404" width="7.5703125" style="2" customWidth="1"/>
    <col min="6405" max="6407" width="11.42578125" style="2" customWidth="1"/>
    <col min="6408" max="6408" width="9.140625" style="2"/>
    <col min="6409" max="6410" width="4.28515625" style="2" customWidth="1"/>
    <col min="6411" max="6656" width="9.140625" style="2"/>
    <col min="6657" max="6657" width="2.5703125" style="2" customWidth="1"/>
    <col min="6658" max="6658" width="13.85546875" style="2" customWidth="1"/>
    <col min="6659" max="6660" width="7.5703125" style="2" customWidth="1"/>
    <col min="6661" max="6663" width="11.42578125" style="2" customWidth="1"/>
    <col min="6664" max="6664" width="9.140625" style="2"/>
    <col min="6665" max="6666" width="4.28515625" style="2" customWidth="1"/>
    <col min="6667" max="6912" width="9.140625" style="2"/>
    <col min="6913" max="6913" width="2.5703125" style="2" customWidth="1"/>
    <col min="6914" max="6914" width="13.85546875" style="2" customWidth="1"/>
    <col min="6915" max="6916" width="7.5703125" style="2" customWidth="1"/>
    <col min="6917" max="6919" width="11.42578125" style="2" customWidth="1"/>
    <col min="6920" max="6920" width="9.140625" style="2"/>
    <col min="6921" max="6922" width="4.28515625" style="2" customWidth="1"/>
    <col min="6923" max="7168" width="9.140625" style="2"/>
    <col min="7169" max="7169" width="2.5703125" style="2" customWidth="1"/>
    <col min="7170" max="7170" width="13.85546875" style="2" customWidth="1"/>
    <col min="7171" max="7172" width="7.5703125" style="2" customWidth="1"/>
    <col min="7173" max="7175" width="11.42578125" style="2" customWidth="1"/>
    <col min="7176" max="7176" width="9.140625" style="2"/>
    <col min="7177" max="7178" width="4.28515625" style="2" customWidth="1"/>
    <col min="7179" max="7424" width="9.140625" style="2"/>
    <col min="7425" max="7425" width="2.5703125" style="2" customWidth="1"/>
    <col min="7426" max="7426" width="13.85546875" style="2" customWidth="1"/>
    <col min="7427" max="7428" width="7.5703125" style="2" customWidth="1"/>
    <col min="7429" max="7431" width="11.42578125" style="2" customWidth="1"/>
    <col min="7432" max="7432" width="9.140625" style="2"/>
    <col min="7433" max="7434" width="4.28515625" style="2" customWidth="1"/>
    <col min="7435" max="7680" width="9.140625" style="2"/>
    <col min="7681" max="7681" width="2.5703125" style="2" customWidth="1"/>
    <col min="7682" max="7682" width="13.85546875" style="2" customWidth="1"/>
    <col min="7683" max="7684" width="7.5703125" style="2" customWidth="1"/>
    <col min="7685" max="7687" width="11.42578125" style="2" customWidth="1"/>
    <col min="7688" max="7688" width="9.140625" style="2"/>
    <col min="7689" max="7690" width="4.28515625" style="2" customWidth="1"/>
    <col min="7691" max="7936" width="9.140625" style="2"/>
    <col min="7937" max="7937" width="2.5703125" style="2" customWidth="1"/>
    <col min="7938" max="7938" width="13.85546875" style="2" customWidth="1"/>
    <col min="7939" max="7940" width="7.5703125" style="2" customWidth="1"/>
    <col min="7941" max="7943" width="11.42578125" style="2" customWidth="1"/>
    <col min="7944" max="7944" width="9.140625" style="2"/>
    <col min="7945" max="7946" width="4.28515625" style="2" customWidth="1"/>
    <col min="7947" max="8192" width="9.140625" style="2"/>
    <col min="8193" max="8193" width="2.5703125" style="2" customWidth="1"/>
    <col min="8194" max="8194" width="13.85546875" style="2" customWidth="1"/>
    <col min="8195" max="8196" width="7.5703125" style="2" customWidth="1"/>
    <col min="8197" max="8199" width="11.42578125" style="2" customWidth="1"/>
    <col min="8200" max="8200" width="9.140625" style="2"/>
    <col min="8201" max="8202" width="4.28515625" style="2" customWidth="1"/>
    <col min="8203" max="8448" width="9.140625" style="2"/>
    <col min="8449" max="8449" width="2.5703125" style="2" customWidth="1"/>
    <col min="8450" max="8450" width="13.85546875" style="2" customWidth="1"/>
    <col min="8451" max="8452" width="7.5703125" style="2" customWidth="1"/>
    <col min="8453" max="8455" width="11.42578125" style="2" customWidth="1"/>
    <col min="8456" max="8456" width="9.140625" style="2"/>
    <col min="8457" max="8458" width="4.28515625" style="2" customWidth="1"/>
    <col min="8459" max="8704" width="9.140625" style="2"/>
    <col min="8705" max="8705" width="2.5703125" style="2" customWidth="1"/>
    <col min="8706" max="8706" width="13.85546875" style="2" customWidth="1"/>
    <col min="8707" max="8708" width="7.5703125" style="2" customWidth="1"/>
    <col min="8709" max="8711" width="11.42578125" style="2" customWidth="1"/>
    <col min="8712" max="8712" width="9.140625" style="2"/>
    <col min="8713" max="8714" width="4.28515625" style="2" customWidth="1"/>
    <col min="8715" max="8960" width="9.140625" style="2"/>
    <col min="8961" max="8961" width="2.5703125" style="2" customWidth="1"/>
    <col min="8962" max="8962" width="13.85546875" style="2" customWidth="1"/>
    <col min="8963" max="8964" width="7.5703125" style="2" customWidth="1"/>
    <col min="8965" max="8967" width="11.42578125" style="2" customWidth="1"/>
    <col min="8968" max="8968" width="9.140625" style="2"/>
    <col min="8969" max="8970" width="4.28515625" style="2" customWidth="1"/>
    <col min="8971" max="9216" width="9.140625" style="2"/>
    <col min="9217" max="9217" width="2.5703125" style="2" customWidth="1"/>
    <col min="9218" max="9218" width="13.85546875" style="2" customWidth="1"/>
    <col min="9219" max="9220" width="7.5703125" style="2" customWidth="1"/>
    <col min="9221" max="9223" width="11.42578125" style="2" customWidth="1"/>
    <col min="9224" max="9224" width="9.140625" style="2"/>
    <col min="9225" max="9226" width="4.28515625" style="2" customWidth="1"/>
    <col min="9227" max="9472" width="9.140625" style="2"/>
    <col min="9473" max="9473" width="2.5703125" style="2" customWidth="1"/>
    <col min="9474" max="9474" width="13.85546875" style="2" customWidth="1"/>
    <col min="9475" max="9476" width="7.5703125" style="2" customWidth="1"/>
    <col min="9477" max="9479" width="11.42578125" style="2" customWidth="1"/>
    <col min="9480" max="9480" width="9.140625" style="2"/>
    <col min="9481" max="9482" width="4.28515625" style="2" customWidth="1"/>
    <col min="9483" max="9728" width="9.140625" style="2"/>
    <col min="9729" max="9729" width="2.5703125" style="2" customWidth="1"/>
    <col min="9730" max="9730" width="13.85546875" style="2" customWidth="1"/>
    <col min="9731" max="9732" width="7.5703125" style="2" customWidth="1"/>
    <col min="9733" max="9735" width="11.42578125" style="2" customWidth="1"/>
    <col min="9736" max="9736" width="9.140625" style="2"/>
    <col min="9737" max="9738" width="4.28515625" style="2" customWidth="1"/>
    <col min="9739" max="9984" width="9.140625" style="2"/>
    <col min="9985" max="9985" width="2.5703125" style="2" customWidth="1"/>
    <col min="9986" max="9986" width="13.85546875" style="2" customWidth="1"/>
    <col min="9987" max="9988" width="7.5703125" style="2" customWidth="1"/>
    <col min="9989" max="9991" width="11.42578125" style="2" customWidth="1"/>
    <col min="9992" max="9992" width="9.140625" style="2"/>
    <col min="9993" max="9994" width="4.28515625" style="2" customWidth="1"/>
    <col min="9995" max="10240" width="9.140625" style="2"/>
    <col min="10241" max="10241" width="2.5703125" style="2" customWidth="1"/>
    <col min="10242" max="10242" width="13.85546875" style="2" customWidth="1"/>
    <col min="10243" max="10244" width="7.5703125" style="2" customWidth="1"/>
    <col min="10245" max="10247" width="11.42578125" style="2" customWidth="1"/>
    <col min="10248" max="10248" width="9.140625" style="2"/>
    <col min="10249" max="10250" width="4.28515625" style="2" customWidth="1"/>
    <col min="10251" max="10496" width="9.140625" style="2"/>
    <col min="10497" max="10497" width="2.5703125" style="2" customWidth="1"/>
    <col min="10498" max="10498" width="13.85546875" style="2" customWidth="1"/>
    <col min="10499" max="10500" width="7.5703125" style="2" customWidth="1"/>
    <col min="10501" max="10503" width="11.42578125" style="2" customWidth="1"/>
    <col min="10504" max="10504" width="9.140625" style="2"/>
    <col min="10505" max="10506" width="4.28515625" style="2" customWidth="1"/>
    <col min="10507" max="10752" width="9.140625" style="2"/>
    <col min="10753" max="10753" width="2.5703125" style="2" customWidth="1"/>
    <col min="10754" max="10754" width="13.85546875" style="2" customWidth="1"/>
    <col min="10755" max="10756" width="7.5703125" style="2" customWidth="1"/>
    <col min="10757" max="10759" width="11.42578125" style="2" customWidth="1"/>
    <col min="10760" max="10760" width="9.140625" style="2"/>
    <col min="10761" max="10762" width="4.28515625" style="2" customWidth="1"/>
    <col min="10763" max="11008" width="9.140625" style="2"/>
    <col min="11009" max="11009" width="2.5703125" style="2" customWidth="1"/>
    <col min="11010" max="11010" width="13.85546875" style="2" customWidth="1"/>
    <col min="11011" max="11012" width="7.5703125" style="2" customWidth="1"/>
    <col min="11013" max="11015" width="11.42578125" style="2" customWidth="1"/>
    <col min="11016" max="11016" width="9.140625" style="2"/>
    <col min="11017" max="11018" width="4.28515625" style="2" customWidth="1"/>
    <col min="11019" max="11264" width="9.140625" style="2"/>
    <col min="11265" max="11265" width="2.5703125" style="2" customWidth="1"/>
    <col min="11266" max="11266" width="13.85546875" style="2" customWidth="1"/>
    <col min="11267" max="11268" width="7.5703125" style="2" customWidth="1"/>
    <col min="11269" max="11271" width="11.42578125" style="2" customWidth="1"/>
    <col min="11272" max="11272" width="9.140625" style="2"/>
    <col min="11273" max="11274" width="4.28515625" style="2" customWidth="1"/>
    <col min="11275" max="11520" width="9.140625" style="2"/>
    <col min="11521" max="11521" width="2.5703125" style="2" customWidth="1"/>
    <col min="11522" max="11522" width="13.85546875" style="2" customWidth="1"/>
    <col min="11523" max="11524" width="7.5703125" style="2" customWidth="1"/>
    <col min="11525" max="11527" width="11.42578125" style="2" customWidth="1"/>
    <col min="11528" max="11528" width="9.140625" style="2"/>
    <col min="11529" max="11530" width="4.28515625" style="2" customWidth="1"/>
    <col min="11531" max="11776" width="9.140625" style="2"/>
    <col min="11777" max="11777" width="2.5703125" style="2" customWidth="1"/>
    <col min="11778" max="11778" width="13.85546875" style="2" customWidth="1"/>
    <col min="11779" max="11780" width="7.5703125" style="2" customWidth="1"/>
    <col min="11781" max="11783" width="11.42578125" style="2" customWidth="1"/>
    <col min="11784" max="11784" width="9.140625" style="2"/>
    <col min="11785" max="11786" width="4.28515625" style="2" customWidth="1"/>
    <col min="11787" max="12032" width="9.140625" style="2"/>
    <col min="12033" max="12033" width="2.5703125" style="2" customWidth="1"/>
    <col min="12034" max="12034" width="13.85546875" style="2" customWidth="1"/>
    <col min="12035" max="12036" width="7.5703125" style="2" customWidth="1"/>
    <col min="12037" max="12039" width="11.42578125" style="2" customWidth="1"/>
    <col min="12040" max="12040" width="9.140625" style="2"/>
    <col min="12041" max="12042" width="4.28515625" style="2" customWidth="1"/>
    <col min="12043" max="12288" width="9.140625" style="2"/>
    <col min="12289" max="12289" width="2.5703125" style="2" customWidth="1"/>
    <col min="12290" max="12290" width="13.85546875" style="2" customWidth="1"/>
    <col min="12291" max="12292" width="7.5703125" style="2" customWidth="1"/>
    <col min="12293" max="12295" width="11.42578125" style="2" customWidth="1"/>
    <col min="12296" max="12296" width="9.140625" style="2"/>
    <col min="12297" max="12298" width="4.28515625" style="2" customWidth="1"/>
    <col min="12299" max="12544" width="9.140625" style="2"/>
    <col min="12545" max="12545" width="2.5703125" style="2" customWidth="1"/>
    <col min="12546" max="12546" width="13.85546875" style="2" customWidth="1"/>
    <col min="12547" max="12548" width="7.5703125" style="2" customWidth="1"/>
    <col min="12549" max="12551" width="11.42578125" style="2" customWidth="1"/>
    <col min="12552" max="12552" width="9.140625" style="2"/>
    <col min="12553" max="12554" width="4.28515625" style="2" customWidth="1"/>
    <col min="12555" max="12800" width="9.140625" style="2"/>
    <col min="12801" max="12801" width="2.5703125" style="2" customWidth="1"/>
    <col min="12802" max="12802" width="13.85546875" style="2" customWidth="1"/>
    <col min="12803" max="12804" width="7.5703125" style="2" customWidth="1"/>
    <col min="12805" max="12807" width="11.42578125" style="2" customWidth="1"/>
    <col min="12808" max="12808" width="9.140625" style="2"/>
    <col min="12809" max="12810" width="4.28515625" style="2" customWidth="1"/>
    <col min="12811" max="13056" width="9.140625" style="2"/>
    <col min="13057" max="13057" width="2.5703125" style="2" customWidth="1"/>
    <col min="13058" max="13058" width="13.85546875" style="2" customWidth="1"/>
    <col min="13059" max="13060" width="7.5703125" style="2" customWidth="1"/>
    <col min="13061" max="13063" width="11.42578125" style="2" customWidth="1"/>
    <col min="13064" max="13064" width="9.140625" style="2"/>
    <col min="13065" max="13066" width="4.28515625" style="2" customWidth="1"/>
    <col min="13067" max="13312" width="9.140625" style="2"/>
    <col min="13313" max="13313" width="2.5703125" style="2" customWidth="1"/>
    <col min="13314" max="13314" width="13.85546875" style="2" customWidth="1"/>
    <col min="13315" max="13316" width="7.5703125" style="2" customWidth="1"/>
    <col min="13317" max="13319" width="11.42578125" style="2" customWidth="1"/>
    <col min="13320" max="13320" width="9.140625" style="2"/>
    <col min="13321" max="13322" width="4.28515625" style="2" customWidth="1"/>
    <col min="13323" max="13568" width="9.140625" style="2"/>
    <col min="13569" max="13569" width="2.5703125" style="2" customWidth="1"/>
    <col min="13570" max="13570" width="13.85546875" style="2" customWidth="1"/>
    <col min="13571" max="13572" width="7.5703125" style="2" customWidth="1"/>
    <col min="13573" max="13575" width="11.42578125" style="2" customWidth="1"/>
    <col min="13576" max="13576" width="9.140625" style="2"/>
    <col min="13577" max="13578" width="4.28515625" style="2" customWidth="1"/>
    <col min="13579" max="13824" width="9.140625" style="2"/>
    <col min="13825" max="13825" width="2.5703125" style="2" customWidth="1"/>
    <col min="13826" max="13826" width="13.85546875" style="2" customWidth="1"/>
    <col min="13827" max="13828" width="7.5703125" style="2" customWidth="1"/>
    <col min="13829" max="13831" width="11.42578125" style="2" customWidth="1"/>
    <col min="13832" max="13832" width="9.140625" style="2"/>
    <col min="13833" max="13834" width="4.28515625" style="2" customWidth="1"/>
    <col min="13835" max="14080" width="9.140625" style="2"/>
    <col min="14081" max="14081" width="2.5703125" style="2" customWidth="1"/>
    <col min="14082" max="14082" width="13.85546875" style="2" customWidth="1"/>
    <col min="14083" max="14084" width="7.5703125" style="2" customWidth="1"/>
    <col min="14085" max="14087" width="11.42578125" style="2" customWidth="1"/>
    <col min="14088" max="14088" width="9.140625" style="2"/>
    <col min="14089" max="14090" width="4.28515625" style="2" customWidth="1"/>
    <col min="14091" max="14336" width="9.140625" style="2"/>
    <col min="14337" max="14337" width="2.5703125" style="2" customWidth="1"/>
    <col min="14338" max="14338" width="13.85546875" style="2" customWidth="1"/>
    <col min="14339" max="14340" width="7.5703125" style="2" customWidth="1"/>
    <col min="14341" max="14343" width="11.42578125" style="2" customWidth="1"/>
    <col min="14344" max="14344" width="9.140625" style="2"/>
    <col min="14345" max="14346" width="4.28515625" style="2" customWidth="1"/>
    <col min="14347" max="14592" width="9.140625" style="2"/>
    <col min="14593" max="14593" width="2.5703125" style="2" customWidth="1"/>
    <col min="14594" max="14594" width="13.85546875" style="2" customWidth="1"/>
    <col min="14595" max="14596" width="7.5703125" style="2" customWidth="1"/>
    <col min="14597" max="14599" width="11.42578125" style="2" customWidth="1"/>
    <col min="14600" max="14600" width="9.140625" style="2"/>
    <col min="14601" max="14602" width="4.28515625" style="2" customWidth="1"/>
    <col min="14603" max="14848" width="9.140625" style="2"/>
    <col min="14849" max="14849" width="2.5703125" style="2" customWidth="1"/>
    <col min="14850" max="14850" width="13.85546875" style="2" customWidth="1"/>
    <col min="14851" max="14852" width="7.5703125" style="2" customWidth="1"/>
    <col min="14853" max="14855" width="11.42578125" style="2" customWidth="1"/>
    <col min="14856" max="14856" width="9.140625" style="2"/>
    <col min="14857" max="14858" width="4.28515625" style="2" customWidth="1"/>
    <col min="14859" max="15104" width="9.140625" style="2"/>
    <col min="15105" max="15105" width="2.5703125" style="2" customWidth="1"/>
    <col min="15106" max="15106" width="13.85546875" style="2" customWidth="1"/>
    <col min="15107" max="15108" width="7.5703125" style="2" customWidth="1"/>
    <col min="15109" max="15111" width="11.42578125" style="2" customWidth="1"/>
    <col min="15112" max="15112" width="9.140625" style="2"/>
    <col min="15113" max="15114" width="4.28515625" style="2" customWidth="1"/>
    <col min="15115" max="15360" width="9.140625" style="2"/>
    <col min="15361" max="15361" width="2.5703125" style="2" customWidth="1"/>
    <col min="15362" max="15362" width="13.85546875" style="2" customWidth="1"/>
    <col min="15363" max="15364" width="7.5703125" style="2" customWidth="1"/>
    <col min="15365" max="15367" width="11.42578125" style="2" customWidth="1"/>
    <col min="15368" max="15368" width="9.140625" style="2"/>
    <col min="15369" max="15370" width="4.28515625" style="2" customWidth="1"/>
    <col min="15371" max="15616" width="9.140625" style="2"/>
    <col min="15617" max="15617" width="2.5703125" style="2" customWidth="1"/>
    <col min="15618" max="15618" width="13.85546875" style="2" customWidth="1"/>
    <col min="15619" max="15620" width="7.5703125" style="2" customWidth="1"/>
    <col min="15621" max="15623" width="11.42578125" style="2" customWidth="1"/>
    <col min="15624" max="15624" width="9.140625" style="2"/>
    <col min="15625" max="15626" width="4.28515625" style="2" customWidth="1"/>
    <col min="15627" max="15872" width="9.140625" style="2"/>
    <col min="15873" max="15873" width="2.5703125" style="2" customWidth="1"/>
    <col min="15874" max="15874" width="13.85546875" style="2" customWidth="1"/>
    <col min="15875" max="15876" width="7.5703125" style="2" customWidth="1"/>
    <col min="15877" max="15879" width="11.42578125" style="2" customWidth="1"/>
    <col min="15880" max="15880" width="9.140625" style="2"/>
    <col min="15881" max="15882" width="4.28515625" style="2" customWidth="1"/>
    <col min="15883" max="16128" width="9.140625" style="2"/>
    <col min="16129" max="16129" width="2.5703125" style="2" customWidth="1"/>
    <col min="16130" max="16130" width="13.85546875" style="2" customWidth="1"/>
    <col min="16131" max="16132" width="7.5703125" style="2" customWidth="1"/>
    <col min="16133" max="16135" width="11.42578125" style="2" customWidth="1"/>
    <col min="16136" max="16136" width="9.140625" style="2"/>
    <col min="16137" max="16138" width="4.28515625" style="2" customWidth="1"/>
    <col min="16139" max="16384" width="9.140625" style="2"/>
  </cols>
  <sheetData>
    <row r="1" spans="2:10" x14ac:dyDescent="0.25">
      <c r="B1" s="58"/>
      <c r="C1" s="58"/>
      <c r="D1" s="58"/>
      <c r="E1" s="58"/>
      <c r="F1" s="58"/>
      <c r="G1" s="58"/>
    </row>
    <row r="6" spans="2:10" x14ac:dyDescent="0.25">
      <c r="B6" s="59" t="s">
        <v>2</v>
      </c>
      <c r="C6" s="60"/>
      <c r="D6" s="60"/>
      <c r="E6" s="60"/>
      <c r="F6" s="60"/>
      <c r="G6" s="61"/>
    </row>
    <row r="7" spans="2:10" s="12" customFormat="1" ht="11.25" x14ac:dyDescent="0.2">
      <c r="B7" s="7"/>
      <c r="C7" s="8"/>
      <c r="D7" s="9"/>
      <c r="E7" s="10"/>
      <c r="F7" s="10"/>
      <c r="G7" s="11"/>
      <c r="I7" s="13"/>
      <c r="J7" s="13"/>
    </row>
    <row r="8" spans="2:10" x14ac:dyDescent="0.25">
      <c r="B8" s="66" t="s">
        <v>3</v>
      </c>
      <c r="C8" s="67"/>
      <c r="D8" s="62" t="s">
        <v>27</v>
      </c>
      <c r="E8" s="62"/>
      <c r="F8" s="62"/>
      <c r="G8" s="63"/>
    </row>
    <row r="9" spans="2:10" x14ac:dyDescent="0.25">
      <c r="B9" s="66" t="s">
        <v>4</v>
      </c>
      <c r="C9" s="67"/>
      <c r="D9" s="62" t="s">
        <v>5</v>
      </c>
      <c r="E9" s="62"/>
      <c r="F9" s="62"/>
      <c r="G9" s="63"/>
    </row>
    <row r="10" spans="2:10" s="12" customFormat="1" ht="11.25" x14ac:dyDescent="0.2">
      <c r="B10" s="14"/>
      <c r="C10" s="15"/>
      <c r="D10" s="16"/>
      <c r="E10" s="17"/>
      <c r="F10" s="17"/>
      <c r="G10" s="18"/>
      <c r="I10" s="13"/>
      <c r="J10" s="13"/>
    </row>
    <row r="11" spans="2:10" s="12" customFormat="1" ht="11.25" x14ac:dyDescent="0.2">
      <c r="B11" s="7"/>
      <c r="C11" s="8"/>
      <c r="D11" s="9"/>
      <c r="E11" s="10"/>
      <c r="F11" s="10"/>
      <c r="G11" s="11"/>
      <c r="I11" s="13"/>
      <c r="J11" s="13"/>
    </row>
    <row r="12" spans="2:10" x14ac:dyDescent="0.25">
      <c r="B12" s="66" t="s">
        <v>6</v>
      </c>
      <c r="C12" s="67"/>
      <c r="D12" s="64" t="s">
        <v>26</v>
      </c>
      <c r="E12" s="64"/>
      <c r="F12" s="64"/>
      <c r="G12" s="65"/>
      <c r="I12" s="6">
        <f>MATCH(D12,INDEX(Tabela,0,1),0)</f>
        <v>6</v>
      </c>
    </row>
    <row r="13" spans="2:10" s="12" customFormat="1" ht="11.25" x14ac:dyDescent="0.2">
      <c r="B13" s="19"/>
      <c r="C13" s="20"/>
      <c r="D13" s="21"/>
      <c r="E13" s="22"/>
      <c r="F13" s="22"/>
      <c r="G13" s="23"/>
      <c r="I13" s="13"/>
      <c r="J13" s="13"/>
    </row>
    <row r="14" spans="2:10" x14ac:dyDescent="0.25">
      <c r="B14" s="66" t="s">
        <v>8</v>
      </c>
      <c r="C14" s="67"/>
      <c r="D14" s="64" t="s">
        <v>9</v>
      </c>
      <c r="E14" s="64"/>
      <c r="F14" s="64"/>
      <c r="G14" s="65"/>
      <c r="I14" s="6">
        <f>IF(LEFT(D14,3)="sem",2,4)</f>
        <v>4</v>
      </c>
      <c r="J14" s="6">
        <f>1+I14</f>
        <v>5</v>
      </c>
    </row>
    <row r="15" spans="2:10" s="12" customFormat="1" ht="11.25" x14ac:dyDescent="0.2">
      <c r="B15" s="14"/>
      <c r="C15" s="15"/>
      <c r="D15" s="16"/>
      <c r="E15" s="17"/>
      <c r="F15" s="17"/>
      <c r="G15" s="18"/>
      <c r="I15" s="13"/>
      <c r="J15" s="13"/>
    </row>
    <row r="16" spans="2:10" x14ac:dyDescent="0.25">
      <c r="B16" s="24" t="s">
        <v>10</v>
      </c>
      <c r="C16" s="25"/>
      <c r="D16" s="26"/>
      <c r="E16" s="27" t="s">
        <v>11</v>
      </c>
      <c r="F16" s="27" t="s">
        <v>12</v>
      </c>
      <c r="G16" s="28" t="s">
        <v>13</v>
      </c>
    </row>
    <row r="17" spans="2:10" x14ac:dyDescent="0.25">
      <c r="B17" s="29"/>
      <c r="C17" s="30"/>
      <c r="D17" s="31"/>
      <c r="E17" s="32"/>
      <c r="F17" s="32"/>
      <c r="G17" s="33"/>
    </row>
    <row r="18" spans="2:10" x14ac:dyDescent="0.25">
      <c r="B18" s="29" t="s">
        <v>0</v>
      </c>
      <c r="C18" s="30"/>
      <c r="D18" s="31"/>
      <c r="E18" s="32">
        <f>INDEX(Tabela,$I$12,I18)</f>
        <v>1.4999999999999999E-2</v>
      </c>
      <c r="F18" s="32">
        <f>INDEX(Tabela,$I$12,J18)</f>
        <v>4.4900000000000002E-2</v>
      </c>
      <c r="G18" s="34">
        <v>3.5000000000000003E-2</v>
      </c>
      <c r="I18" s="6">
        <v>6</v>
      </c>
      <c r="J18" s="6">
        <v>7</v>
      </c>
    </row>
    <row r="19" spans="2:10" x14ac:dyDescent="0.25">
      <c r="B19" s="29"/>
      <c r="C19" s="30"/>
      <c r="D19" s="31"/>
      <c r="E19" s="32"/>
      <c r="F19" s="32"/>
      <c r="G19" s="33"/>
    </row>
    <row r="20" spans="2:10" x14ac:dyDescent="0.25">
      <c r="B20" s="29" t="s">
        <v>14</v>
      </c>
      <c r="C20" s="30"/>
      <c r="D20" s="31"/>
      <c r="E20" s="32">
        <f>INDEX(Tabela,$I$12,I20)</f>
        <v>3.0000000000000001E-3</v>
      </c>
      <c r="F20" s="32">
        <f>INDEX(Tabela,$I$12,J20)</f>
        <v>8.2000000000000007E-3</v>
      </c>
      <c r="G20" s="34">
        <v>8.0000000000000002E-3</v>
      </c>
      <c r="I20" s="6">
        <v>8</v>
      </c>
      <c r="J20" s="6">
        <v>9</v>
      </c>
    </row>
    <row r="21" spans="2:10" x14ac:dyDescent="0.25">
      <c r="B21" s="29"/>
      <c r="C21" s="30"/>
      <c r="D21" s="31"/>
      <c r="E21" s="32"/>
      <c r="F21" s="32"/>
      <c r="G21" s="33"/>
    </row>
    <row r="22" spans="2:10" x14ac:dyDescent="0.25">
      <c r="B22" s="29" t="s">
        <v>15</v>
      </c>
      <c r="C22" s="30"/>
      <c r="D22" s="31"/>
      <c r="E22" s="32">
        <f>INDEX(Tabela,$I$12,I22)</f>
        <v>5.5999999999999999E-3</v>
      </c>
      <c r="F22" s="32">
        <f>INDEX(Tabela,$I$12,J22)</f>
        <v>8.8999999999999999E-3</v>
      </c>
      <c r="G22" s="34">
        <v>7.0000000000000001E-3</v>
      </c>
      <c r="I22" s="6">
        <v>10</v>
      </c>
      <c r="J22" s="6">
        <v>11</v>
      </c>
    </row>
    <row r="23" spans="2:10" x14ac:dyDescent="0.25">
      <c r="B23" s="29"/>
      <c r="C23" s="30"/>
      <c r="D23" s="31"/>
      <c r="E23" s="32"/>
      <c r="F23" s="32"/>
      <c r="G23" s="33"/>
    </row>
    <row r="24" spans="2:10" x14ac:dyDescent="0.25">
      <c r="B24" s="29" t="s">
        <v>1</v>
      </c>
      <c r="C24" s="30"/>
      <c r="D24" s="31"/>
      <c r="E24" s="32">
        <f>INDEX(Tabela,$I$12,I24)</f>
        <v>8.5000000000000006E-3</v>
      </c>
      <c r="F24" s="32">
        <f>INDEX(Tabela,$I$12,J24)</f>
        <v>1.11E-2</v>
      </c>
      <c r="G24" s="34">
        <v>8.9999999999999993E-3</v>
      </c>
      <c r="I24" s="6">
        <v>12</v>
      </c>
      <c r="J24" s="6">
        <v>13</v>
      </c>
    </row>
    <row r="25" spans="2:10" x14ac:dyDescent="0.25">
      <c r="B25" s="29"/>
      <c r="C25" s="30"/>
      <c r="D25" s="31"/>
      <c r="E25" s="32"/>
      <c r="F25" s="32"/>
      <c r="G25" s="33"/>
    </row>
    <row r="26" spans="2:10" x14ac:dyDescent="0.25">
      <c r="B26" s="29" t="s">
        <v>16</v>
      </c>
      <c r="C26" s="30"/>
      <c r="D26" s="31"/>
      <c r="E26" s="32">
        <f>INDEX(Tabela,$I$12,I26)</f>
        <v>3.5000000000000003E-2</v>
      </c>
      <c r="F26" s="32">
        <f>INDEX(Tabela,$I$12,J26)</f>
        <v>6.2199999999999998E-2</v>
      </c>
      <c r="G26" s="34">
        <v>0.05</v>
      </c>
      <c r="I26" s="6">
        <v>14</v>
      </c>
      <c r="J26" s="6">
        <v>15</v>
      </c>
    </row>
    <row r="27" spans="2:10" x14ac:dyDescent="0.25">
      <c r="B27" s="29"/>
      <c r="C27" s="30"/>
      <c r="D27" s="31"/>
      <c r="E27" s="32"/>
      <c r="F27" s="32"/>
      <c r="G27" s="33"/>
    </row>
    <row r="28" spans="2:10" x14ac:dyDescent="0.25">
      <c r="B28" s="29" t="s">
        <v>17</v>
      </c>
      <c r="C28" s="36" t="s">
        <v>18</v>
      </c>
      <c r="D28" s="37" t="s">
        <v>19</v>
      </c>
      <c r="E28" s="32"/>
      <c r="F28" s="32"/>
      <c r="G28" s="33">
        <f>SUM(F28:F31)</f>
        <v>5.6499999999999995E-2</v>
      </c>
    </row>
    <row r="29" spans="2:10" x14ac:dyDescent="0.25">
      <c r="B29" s="38" t="s">
        <v>20</v>
      </c>
      <c r="C29" s="39">
        <v>0</v>
      </c>
      <c r="D29" s="40">
        <v>0.05</v>
      </c>
      <c r="E29" s="32"/>
      <c r="F29" s="32">
        <f>PRODUCT(C29:D29)*(LEFT(D12,3)&lt;&gt;"mat")</f>
        <v>0</v>
      </c>
      <c r="G29" s="33"/>
    </row>
    <row r="30" spans="2:10" x14ac:dyDescent="0.25">
      <c r="B30" s="38" t="s">
        <v>21</v>
      </c>
      <c r="D30" s="40">
        <v>3.6499999999999998E-2</v>
      </c>
      <c r="E30" s="32"/>
      <c r="F30" s="32">
        <f>PRODUCT(C30:D30)</f>
        <v>3.6499999999999998E-2</v>
      </c>
      <c r="G30" s="33"/>
    </row>
    <row r="31" spans="2:10" x14ac:dyDescent="0.25">
      <c r="B31" s="38" t="s">
        <v>22</v>
      </c>
      <c r="D31" s="1">
        <f>IF(I14=4,2%,0)</f>
        <v>0.02</v>
      </c>
      <c r="E31" s="32"/>
      <c r="F31" s="32">
        <f>PRODUCT(C31:D31)</f>
        <v>0.02</v>
      </c>
      <c r="G31" s="33"/>
    </row>
    <row r="32" spans="2:10" x14ac:dyDescent="0.25">
      <c r="B32" s="29"/>
      <c r="C32" s="30"/>
      <c r="D32" s="31"/>
      <c r="E32" s="32"/>
      <c r="F32" s="32"/>
      <c r="G32" s="33"/>
    </row>
    <row r="33" spans="2:10" x14ac:dyDescent="0.25">
      <c r="B33" s="41" t="s">
        <v>23</v>
      </c>
      <c r="C33" s="42"/>
      <c r="D33" s="26"/>
      <c r="E33" s="27">
        <f>INDEX(Tabela,$I$12,I$14)</f>
        <v>0.13100000000000001</v>
      </c>
      <c r="F33" s="27">
        <f>INDEX(Tabela,$I$12,J$14)</f>
        <v>0.188</v>
      </c>
      <c r="G33" s="28">
        <f>SUM(G18:G22,1)*SUM(G24,1)*SUM(G26,1)/-SUM(G28,-1)-1</f>
        <v>0.17903815580286175</v>
      </c>
    </row>
    <row r="34" spans="2:10" x14ac:dyDescent="0.25">
      <c r="B34" s="43"/>
      <c r="C34" s="44"/>
      <c r="D34" s="45"/>
      <c r="E34" s="46"/>
      <c r="F34" s="46"/>
      <c r="G34" s="47"/>
    </row>
    <row r="35" spans="2:10" x14ac:dyDescent="0.25">
      <c r="B35" s="29"/>
      <c r="C35" s="48" t="s">
        <v>24</v>
      </c>
      <c r="D35" s="49"/>
      <c r="E35" s="50"/>
      <c r="F35" s="50"/>
      <c r="G35" s="51"/>
    </row>
    <row r="36" spans="2:10" ht="15" customHeight="1" x14ac:dyDescent="0.25">
      <c r="B36" s="52"/>
      <c r="C36" s="53"/>
      <c r="D36" s="54"/>
      <c r="E36" s="55"/>
      <c r="F36" s="55"/>
      <c r="G36" s="56"/>
    </row>
    <row r="39" spans="2:10" x14ac:dyDescent="0.25">
      <c r="D39" s="68"/>
      <c r="E39" s="68"/>
      <c r="F39" s="68"/>
      <c r="G39" s="68"/>
    </row>
    <row r="40" spans="2:10" s="12" customFormat="1" ht="11.25" x14ac:dyDescent="0.2">
      <c r="C40" s="57"/>
      <c r="D40" s="69" t="s">
        <v>25</v>
      </c>
      <c r="E40" s="69"/>
      <c r="F40" s="69"/>
      <c r="G40" s="69"/>
      <c r="I40" s="13"/>
      <c r="J40" s="13"/>
    </row>
  </sheetData>
  <sheetProtection algorithmName="SHA-512" hashValue="t8eku3gbwXH2pop0i9WchgidzNUkvgoDf7QDCOsPxp/48z+qZcmh3Nh83wwpQuVnUkEZWiTC3LHmpA4VTNKxPg==" saltValue="FzebLsx9WiKgEOEdnTx8Ww==" spinCount="100000" sheet="1" objects="1" scenarios="1"/>
  <mergeCells count="12">
    <mergeCell ref="D39:G39"/>
    <mergeCell ref="D40:G40"/>
    <mergeCell ref="B9:C9"/>
    <mergeCell ref="B12:C12"/>
    <mergeCell ref="B14:C14"/>
    <mergeCell ref="B1:G1"/>
    <mergeCell ref="B6:G6"/>
    <mergeCell ref="D8:G8"/>
    <mergeCell ref="D12:G12"/>
    <mergeCell ref="D14:G14"/>
    <mergeCell ref="B8:C8"/>
    <mergeCell ref="D9:G9"/>
  </mergeCells>
  <conditionalFormatting sqref="D8:G9">
    <cfRule type="expression" dxfId="10" priority="1" stopIfTrue="1">
      <formula>TRIM(D8)=""</formula>
    </cfRule>
  </conditionalFormatting>
  <conditionalFormatting sqref="G17:G27 G32:G33">
    <cfRule type="cellIs" dxfId="9" priority="7" stopIfTrue="1" operator="notBetween">
      <formula>$E17</formula>
      <formula>$F17</formula>
    </cfRule>
  </conditionalFormatting>
  <conditionalFormatting sqref="E17:E27 E29:E33">
    <cfRule type="expression" dxfId="8" priority="6" stopIfTrue="1">
      <formula>E17&gt;G17</formula>
    </cfRule>
  </conditionalFormatting>
  <conditionalFormatting sqref="F17:F27 F29:F33">
    <cfRule type="expression" dxfId="7" priority="5" stopIfTrue="1">
      <formula>F17&lt;G17</formula>
    </cfRule>
  </conditionalFormatting>
  <conditionalFormatting sqref="G18 G20 G22 G24 G26 D30:D31 C29:D29">
    <cfRule type="expression" dxfId="6" priority="4" stopIfTrue="1">
      <formula>ISNUMBER(C18)=FALSE</formula>
    </cfRule>
  </conditionalFormatting>
  <conditionalFormatting sqref="D12:G12 D14:G14">
    <cfRule type="expression" dxfId="5" priority="3" stopIfTrue="1">
      <formula>TRIM(D12)=""</formula>
    </cfRule>
  </conditionalFormatting>
  <dataValidations count="2">
    <dataValidation type="list" allowBlank="1" showInputMessage="1" showErrorMessage="1" errorTitle="Tipologia" error="Escolha uma das opções válidas" sqref="D12:G12 IZ12:JC12 SV12:SY12 ACR12:ACU12 AMN12:AMQ12 AWJ12:AWM12 BGF12:BGI12 BQB12:BQE12 BZX12:CAA12 CJT12:CJW12 CTP12:CTS12 DDL12:DDO12 DNH12:DNK12 DXD12:DXG12 EGZ12:EHC12 EQV12:EQY12 FAR12:FAU12 FKN12:FKQ12 FUJ12:FUM12 GEF12:GEI12 GOB12:GOE12 GXX12:GYA12 HHT12:HHW12 HRP12:HRS12 IBL12:IBO12 ILH12:ILK12 IVD12:IVG12 JEZ12:JFC12 JOV12:JOY12 JYR12:JYU12 KIN12:KIQ12 KSJ12:KSM12 LCF12:LCI12 LMB12:LME12 LVX12:LWA12 MFT12:MFW12 MPP12:MPS12 MZL12:MZO12 NJH12:NJK12 NTD12:NTG12 OCZ12:ODC12 OMV12:OMY12 OWR12:OWU12 PGN12:PGQ12 PQJ12:PQM12 QAF12:QAI12 QKB12:QKE12 QTX12:QUA12 RDT12:RDW12 RNP12:RNS12 RXL12:RXO12 SHH12:SHK12 SRD12:SRG12 TAZ12:TBC12 TKV12:TKY12 TUR12:TUU12 UEN12:UEQ12 UOJ12:UOM12 UYF12:UYI12 VIB12:VIE12 VRX12:VSA12 WBT12:WBW12 WLP12:WLS12 WVL12:WVO12 D65543:G65543 IZ65543:JC65543 SV65543:SY65543 ACR65543:ACU65543 AMN65543:AMQ65543 AWJ65543:AWM65543 BGF65543:BGI65543 BQB65543:BQE65543 BZX65543:CAA65543 CJT65543:CJW65543 CTP65543:CTS65543 DDL65543:DDO65543 DNH65543:DNK65543 DXD65543:DXG65543 EGZ65543:EHC65543 EQV65543:EQY65543 FAR65543:FAU65543 FKN65543:FKQ65543 FUJ65543:FUM65543 GEF65543:GEI65543 GOB65543:GOE65543 GXX65543:GYA65543 HHT65543:HHW65543 HRP65543:HRS65543 IBL65543:IBO65543 ILH65543:ILK65543 IVD65543:IVG65543 JEZ65543:JFC65543 JOV65543:JOY65543 JYR65543:JYU65543 KIN65543:KIQ65543 KSJ65543:KSM65543 LCF65543:LCI65543 LMB65543:LME65543 LVX65543:LWA65543 MFT65543:MFW65543 MPP65543:MPS65543 MZL65543:MZO65543 NJH65543:NJK65543 NTD65543:NTG65543 OCZ65543:ODC65543 OMV65543:OMY65543 OWR65543:OWU65543 PGN65543:PGQ65543 PQJ65543:PQM65543 QAF65543:QAI65543 QKB65543:QKE65543 QTX65543:QUA65543 RDT65543:RDW65543 RNP65543:RNS65543 RXL65543:RXO65543 SHH65543:SHK65543 SRD65543:SRG65543 TAZ65543:TBC65543 TKV65543:TKY65543 TUR65543:TUU65543 UEN65543:UEQ65543 UOJ65543:UOM65543 UYF65543:UYI65543 VIB65543:VIE65543 VRX65543:VSA65543 WBT65543:WBW65543 WLP65543:WLS65543 WVL65543:WVO65543 D131079:G131079 IZ131079:JC131079 SV131079:SY131079 ACR131079:ACU131079 AMN131079:AMQ131079 AWJ131079:AWM131079 BGF131079:BGI131079 BQB131079:BQE131079 BZX131079:CAA131079 CJT131079:CJW131079 CTP131079:CTS131079 DDL131079:DDO131079 DNH131079:DNK131079 DXD131079:DXG131079 EGZ131079:EHC131079 EQV131079:EQY131079 FAR131079:FAU131079 FKN131079:FKQ131079 FUJ131079:FUM131079 GEF131079:GEI131079 GOB131079:GOE131079 GXX131079:GYA131079 HHT131079:HHW131079 HRP131079:HRS131079 IBL131079:IBO131079 ILH131079:ILK131079 IVD131079:IVG131079 JEZ131079:JFC131079 JOV131079:JOY131079 JYR131079:JYU131079 KIN131079:KIQ131079 KSJ131079:KSM131079 LCF131079:LCI131079 LMB131079:LME131079 LVX131079:LWA131079 MFT131079:MFW131079 MPP131079:MPS131079 MZL131079:MZO131079 NJH131079:NJK131079 NTD131079:NTG131079 OCZ131079:ODC131079 OMV131079:OMY131079 OWR131079:OWU131079 PGN131079:PGQ131079 PQJ131079:PQM131079 QAF131079:QAI131079 QKB131079:QKE131079 QTX131079:QUA131079 RDT131079:RDW131079 RNP131079:RNS131079 RXL131079:RXO131079 SHH131079:SHK131079 SRD131079:SRG131079 TAZ131079:TBC131079 TKV131079:TKY131079 TUR131079:TUU131079 UEN131079:UEQ131079 UOJ131079:UOM131079 UYF131079:UYI131079 VIB131079:VIE131079 VRX131079:VSA131079 WBT131079:WBW131079 WLP131079:WLS131079 WVL131079:WVO131079 D196615:G196615 IZ196615:JC196615 SV196615:SY196615 ACR196615:ACU196615 AMN196615:AMQ196615 AWJ196615:AWM196615 BGF196615:BGI196615 BQB196615:BQE196615 BZX196615:CAA196615 CJT196615:CJW196615 CTP196615:CTS196615 DDL196615:DDO196615 DNH196615:DNK196615 DXD196615:DXG196615 EGZ196615:EHC196615 EQV196615:EQY196615 FAR196615:FAU196615 FKN196615:FKQ196615 FUJ196615:FUM196615 GEF196615:GEI196615 GOB196615:GOE196615 GXX196615:GYA196615 HHT196615:HHW196615 HRP196615:HRS196615 IBL196615:IBO196615 ILH196615:ILK196615 IVD196615:IVG196615 JEZ196615:JFC196615 JOV196615:JOY196615 JYR196615:JYU196615 KIN196615:KIQ196615 KSJ196615:KSM196615 LCF196615:LCI196615 LMB196615:LME196615 LVX196615:LWA196615 MFT196615:MFW196615 MPP196615:MPS196615 MZL196615:MZO196615 NJH196615:NJK196615 NTD196615:NTG196615 OCZ196615:ODC196615 OMV196615:OMY196615 OWR196615:OWU196615 PGN196615:PGQ196615 PQJ196615:PQM196615 QAF196615:QAI196615 QKB196615:QKE196615 QTX196615:QUA196615 RDT196615:RDW196615 RNP196615:RNS196615 RXL196615:RXO196615 SHH196615:SHK196615 SRD196615:SRG196615 TAZ196615:TBC196615 TKV196615:TKY196615 TUR196615:TUU196615 UEN196615:UEQ196615 UOJ196615:UOM196615 UYF196615:UYI196615 VIB196615:VIE196615 VRX196615:VSA196615 WBT196615:WBW196615 WLP196615:WLS196615 WVL196615:WVO196615 D262151:G262151 IZ262151:JC262151 SV262151:SY262151 ACR262151:ACU262151 AMN262151:AMQ262151 AWJ262151:AWM262151 BGF262151:BGI262151 BQB262151:BQE262151 BZX262151:CAA262151 CJT262151:CJW262151 CTP262151:CTS262151 DDL262151:DDO262151 DNH262151:DNK262151 DXD262151:DXG262151 EGZ262151:EHC262151 EQV262151:EQY262151 FAR262151:FAU262151 FKN262151:FKQ262151 FUJ262151:FUM262151 GEF262151:GEI262151 GOB262151:GOE262151 GXX262151:GYA262151 HHT262151:HHW262151 HRP262151:HRS262151 IBL262151:IBO262151 ILH262151:ILK262151 IVD262151:IVG262151 JEZ262151:JFC262151 JOV262151:JOY262151 JYR262151:JYU262151 KIN262151:KIQ262151 KSJ262151:KSM262151 LCF262151:LCI262151 LMB262151:LME262151 LVX262151:LWA262151 MFT262151:MFW262151 MPP262151:MPS262151 MZL262151:MZO262151 NJH262151:NJK262151 NTD262151:NTG262151 OCZ262151:ODC262151 OMV262151:OMY262151 OWR262151:OWU262151 PGN262151:PGQ262151 PQJ262151:PQM262151 QAF262151:QAI262151 QKB262151:QKE262151 QTX262151:QUA262151 RDT262151:RDW262151 RNP262151:RNS262151 RXL262151:RXO262151 SHH262151:SHK262151 SRD262151:SRG262151 TAZ262151:TBC262151 TKV262151:TKY262151 TUR262151:TUU262151 UEN262151:UEQ262151 UOJ262151:UOM262151 UYF262151:UYI262151 VIB262151:VIE262151 VRX262151:VSA262151 WBT262151:WBW262151 WLP262151:WLS262151 WVL262151:WVO262151 D327687:G327687 IZ327687:JC327687 SV327687:SY327687 ACR327687:ACU327687 AMN327687:AMQ327687 AWJ327687:AWM327687 BGF327687:BGI327687 BQB327687:BQE327687 BZX327687:CAA327687 CJT327687:CJW327687 CTP327687:CTS327687 DDL327687:DDO327687 DNH327687:DNK327687 DXD327687:DXG327687 EGZ327687:EHC327687 EQV327687:EQY327687 FAR327687:FAU327687 FKN327687:FKQ327687 FUJ327687:FUM327687 GEF327687:GEI327687 GOB327687:GOE327687 GXX327687:GYA327687 HHT327687:HHW327687 HRP327687:HRS327687 IBL327687:IBO327687 ILH327687:ILK327687 IVD327687:IVG327687 JEZ327687:JFC327687 JOV327687:JOY327687 JYR327687:JYU327687 KIN327687:KIQ327687 KSJ327687:KSM327687 LCF327687:LCI327687 LMB327687:LME327687 LVX327687:LWA327687 MFT327687:MFW327687 MPP327687:MPS327687 MZL327687:MZO327687 NJH327687:NJK327687 NTD327687:NTG327687 OCZ327687:ODC327687 OMV327687:OMY327687 OWR327687:OWU327687 PGN327687:PGQ327687 PQJ327687:PQM327687 QAF327687:QAI327687 QKB327687:QKE327687 QTX327687:QUA327687 RDT327687:RDW327687 RNP327687:RNS327687 RXL327687:RXO327687 SHH327687:SHK327687 SRD327687:SRG327687 TAZ327687:TBC327687 TKV327687:TKY327687 TUR327687:TUU327687 UEN327687:UEQ327687 UOJ327687:UOM327687 UYF327687:UYI327687 VIB327687:VIE327687 VRX327687:VSA327687 WBT327687:WBW327687 WLP327687:WLS327687 WVL327687:WVO327687 D393223:G393223 IZ393223:JC393223 SV393223:SY393223 ACR393223:ACU393223 AMN393223:AMQ393223 AWJ393223:AWM393223 BGF393223:BGI393223 BQB393223:BQE393223 BZX393223:CAA393223 CJT393223:CJW393223 CTP393223:CTS393223 DDL393223:DDO393223 DNH393223:DNK393223 DXD393223:DXG393223 EGZ393223:EHC393223 EQV393223:EQY393223 FAR393223:FAU393223 FKN393223:FKQ393223 FUJ393223:FUM393223 GEF393223:GEI393223 GOB393223:GOE393223 GXX393223:GYA393223 HHT393223:HHW393223 HRP393223:HRS393223 IBL393223:IBO393223 ILH393223:ILK393223 IVD393223:IVG393223 JEZ393223:JFC393223 JOV393223:JOY393223 JYR393223:JYU393223 KIN393223:KIQ393223 KSJ393223:KSM393223 LCF393223:LCI393223 LMB393223:LME393223 LVX393223:LWA393223 MFT393223:MFW393223 MPP393223:MPS393223 MZL393223:MZO393223 NJH393223:NJK393223 NTD393223:NTG393223 OCZ393223:ODC393223 OMV393223:OMY393223 OWR393223:OWU393223 PGN393223:PGQ393223 PQJ393223:PQM393223 QAF393223:QAI393223 QKB393223:QKE393223 QTX393223:QUA393223 RDT393223:RDW393223 RNP393223:RNS393223 RXL393223:RXO393223 SHH393223:SHK393223 SRD393223:SRG393223 TAZ393223:TBC393223 TKV393223:TKY393223 TUR393223:TUU393223 UEN393223:UEQ393223 UOJ393223:UOM393223 UYF393223:UYI393223 VIB393223:VIE393223 VRX393223:VSA393223 WBT393223:WBW393223 WLP393223:WLS393223 WVL393223:WVO393223 D458759:G458759 IZ458759:JC458759 SV458759:SY458759 ACR458759:ACU458759 AMN458759:AMQ458759 AWJ458759:AWM458759 BGF458759:BGI458759 BQB458759:BQE458759 BZX458759:CAA458759 CJT458759:CJW458759 CTP458759:CTS458759 DDL458759:DDO458759 DNH458759:DNK458759 DXD458759:DXG458759 EGZ458759:EHC458759 EQV458759:EQY458759 FAR458759:FAU458759 FKN458759:FKQ458759 FUJ458759:FUM458759 GEF458759:GEI458759 GOB458759:GOE458759 GXX458759:GYA458759 HHT458759:HHW458759 HRP458759:HRS458759 IBL458759:IBO458759 ILH458759:ILK458759 IVD458759:IVG458759 JEZ458759:JFC458759 JOV458759:JOY458759 JYR458759:JYU458759 KIN458759:KIQ458759 KSJ458759:KSM458759 LCF458759:LCI458759 LMB458759:LME458759 LVX458759:LWA458759 MFT458759:MFW458759 MPP458759:MPS458759 MZL458759:MZO458759 NJH458759:NJK458759 NTD458759:NTG458759 OCZ458759:ODC458759 OMV458759:OMY458759 OWR458759:OWU458759 PGN458759:PGQ458759 PQJ458759:PQM458759 QAF458759:QAI458759 QKB458759:QKE458759 QTX458759:QUA458759 RDT458759:RDW458759 RNP458759:RNS458759 RXL458759:RXO458759 SHH458759:SHK458759 SRD458759:SRG458759 TAZ458759:TBC458759 TKV458759:TKY458759 TUR458759:TUU458759 UEN458759:UEQ458759 UOJ458759:UOM458759 UYF458759:UYI458759 VIB458759:VIE458759 VRX458759:VSA458759 WBT458759:WBW458759 WLP458759:WLS458759 WVL458759:WVO458759 D524295:G524295 IZ524295:JC524295 SV524295:SY524295 ACR524295:ACU524295 AMN524295:AMQ524295 AWJ524295:AWM524295 BGF524295:BGI524295 BQB524295:BQE524295 BZX524295:CAA524295 CJT524295:CJW524295 CTP524295:CTS524295 DDL524295:DDO524295 DNH524295:DNK524295 DXD524295:DXG524295 EGZ524295:EHC524295 EQV524295:EQY524295 FAR524295:FAU524295 FKN524295:FKQ524295 FUJ524295:FUM524295 GEF524295:GEI524295 GOB524295:GOE524295 GXX524295:GYA524295 HHT524295:HHW524295 HRP524295:HRS524295 IBL524295:IBO524295 ILH524295:ILK524295 IVD524295:IVG524295 JEZ524295:JFC524295 JOV524295:JOY524295 JYR524295:JYU524295 KIN524295:KIQ524295 KSJ524295:KSM524295 LCF524295:LCI524295 LMB524295:LME524295 LVX524295:LWA524295 MFT524295:MFW524295 MPP524295:MPS524295 MZL524295:MZO524295 NJH524295:NJK524295 NTD524295:NTG524295 OCZ524295:ODC524295 OMV524295:OMY524295 OWR524295:OWU524295 PGN524295:PGQ524295 PQJ524295:PQM524295 QAF524295:QAI524295 QKB524295:QKE524295 QTX524295:QUA524295 RDT524295:RDW524295 RNP524295:RNS524295 RXL524295:RXO524295 SHH524295:SHK524295 SRD524295:SRG524295 TAZ524295:TBC524295 TKV524295:TKY524295 TUR524295:TUU524295 UEN524295:UEQ524295 UOJ524295:UOM524295 UYF524295:UYI524295 VIB524295:VIE524295 VRX524295:VSA524295 WBT524295:WBW524295 WLP524295:WLS524295 WVL524295:WVO524295 D589831:G589831 IZ589831:JC589831 SV589831:SY589831 ACR589831:ACU589831 AMN589831:AMQ589831 AWJ589831:AWM589831 BGF589831:BGI589831 BQB589831:BQE589831 BZX589831:CAA589831 CJT589831:CJW589831 CTP589831:CTS589831 DDL589831:DDO589831 DNH589831:DNK589831 DXD589831:DXG589831 EGZ589831:EHC589831 EQV589831:EQY589831 FAR589831:FAU589831 FKN589831:FKQ589831 FUJ589831:FUM589831 GEF589831:GEI589831 GOB589831:GOE589831 GXX589831:GYA589831 HHT589831:HHW589831 HRP589831:HRS589831 IBL589831:IBO589831 ILH589831:ILK589831 IVD589831:IVG589831 JEZ589831:JFC589831 JOV589831:JOY589831 JYR589831:JYU589831 KIN589831:KIQ589831 KSJ589831:KSM589831 LCF589831:LCI589831 LMB589831:LME589831 LVX589831:LWA589831 MFT589831:MFW589831 MPP589831:MPS589831 MZL589831:MZO589831 NJH589831:NJK589831 NTD589831:NTG589831 OCZ589831:ODC589831 OMV589831:OMY589831 OWR589831:OWU589831 PGN589831:PGQ589831 PQJ589831:PQM589831 QAF589831:QAI589831 QKB589831:QKE589831 QTX589831:QUA589831 RDT589831:RDW589831 RNP589831:RNS589831 RXL589831:RXO589831 SHH589831:SHK589831 SRD589831:SRG589831 TAZ589831:TBC589831 TKV589831:TKY589831 TUR589831:TUU589831 UEN589831:UEQ589831 UOJ589831:UOM589831 UYF589831:UYI589831 VIB589831:VIE589831 VRX589831:VSA589831 WBT589831:WBW589831 WLP589831:WLS589831 WVL589831:WVO589831 D655367:G655367 IZ655367:JC655367 SV655367:SY655367 ACR655367:ACU655367 AMN655367:AMQ655367 AWJ655367:AWM655367 BGF655367:BGI655367 BQB655367:BQE655367 BZX655367:CAA655367 CJT655367:CJW655367 CTP655367:CTS655367 DDL655367:DDO655367 DNH655367:DNK655367 DXD655367:DXG655367 EGZ655367:EHC655367 EQV655367:EQY655367 FAR655367:FAU655367 FKN655367:FKQ655367 FUJ655367:FUM655367 GEF655367:GEI655367 GOB655367:GOE655367 GXX655367:GYA655367 HHT655367:HHW655367 HRP655367:HRS655367 IBL655367:IBO655367 ILH655367:ILK655367 IVD655367:IVG655367 JEZ655367:JFC655367 JOV655367:JOY655367 JYR655367:JYU655367 KIN655367:KIQ655367 KSJ655367:KSM655367 LCF655367:LCI655367 LMB655367:LME655367 LVX655367:LWA655367 MFT655367:MFW655367 MPP655367:MPS655367 MZL655367:MZO655367 NJH655367:NJK655367 NTD655367:NTG655367 OCZ655367:ODC655367 OMV655367:OMY655367 OWR655367:OWU655367 PGN655367:PGQ655367 PQJ655367:PQM655367 QAF655367:QAI655367 QKB655367:QKE655367 QTX655367:QUA655367 RDT655367:RDW655367 RNP655367:RNS655367 RXL655367:RXO655367 SHH655367:SHK655367 SRD655367:SRG655367 TAZ655367:TBC655367 TKV655367:TKY655367 TUR655367:TUU655367 UEN655367:UEQ655367 UOJ655367:UOM655367 UYF655367:UYI655367 VIB655367:VIE655367 VRX655367:VSA655367 WBT655367:WBW655367 WLP655367:WLS655367 WVL655367:WVO655367 D720903:G720903 IZ720903:JC720903 SV720903:SY720903 ACR720903:ACU720903 AMN720903:AMQ720903 AWJ720903:AWM720903 BGF720903:BGI720903 BQB720903:BQE720903 BZX720903:CAA720903 CJT720903:CJW720903 CTP720903:CTS720903 DDL720903:DDO720903 DNH720903:DNK720903 DXD720903:DXG720903 EGZ720903:EHC720903 EQV720903:EQY720903 FAR720903:FAU720903 FKN720903:FKQ720903 FUJ720903:FUM720903 GEF720903:GEI720903 GOB720903:GOE720903 GXX720903:GYA720903 HHT720903:HHW720903 HRP720903:HRS720903 IBL720903:IBO720903 ILH720903:ILK720903 IVD720903:IVG720903 JEZ720903:JFC720903 JOV720903:JOY720903 JYR720903:JYU720903 KIN720903:KIQ720903 KSJ720903:KSM720903 LCF720903:LCI720903 LMB720903:LME720903 LVX720903:LWA720903 MFT720903:MFW720903 MPP720903:MPS720903 MZL720903:MZO720903 NJH720903:NJK720903 NTD720903:NTG720903 OCZ720903:ODC720903 OMV720903:OMY720903 OWR720903:OWU720903 PGN720903:PGQ720903 PQJ720903:PQM720903 QAF720903:QAI720903 QKB720903:QKE720903 QTX720903:QUA720903 RDT720903:RDW720903 RNP720903:RNS720903 RXL720903:RXO720903 SHH720903:SHK720903 SRD720903:SRG720903 TAZ720903:TBC720903 TKV720903:TKY720903 TUR720903:TUU720903 UEN720903:UEQ720903 UOJ720903:UOM720903 UYF720903:UYI720903 VIB720903:VIE720903 VRX720903:VSA720903 WBT720903:WBW720903 WLP720903:WLS720903 WVL720903:WVO720903 D786439:G786439 IZ786439:JC786439 SV786439:SY786439 ACR786439:ACU786439 AMN786439:AMQ786439 AWJ786439:AWM786439 BGF786439:BGI786439 BQB786439:BQE786439 BZX786439:CAA786439 CJT786439:CJW786439 CTP786439:CTS786439 DDL786439:DDO786439 DNH786439:DNK786439 DXD786439:DXG786439 EGZ786439:EHC786439 EQV786439:EQY786439 FAR786439:FAU786439 FKN786439:FKQ786439 FUJ786439:FUM786439 GEF786439:GEI786439 GOB786439:GOE786439 GXX786439:GYA786439 HHT786439:HHW786439 HRP786439:HRS786439 IBL786439:IBO786439 ILH786439:ILK786439 IVD786439:IVG786439 JEZ786439:JFC786439 JOV786439:JOY786439 JYR786439:JYU786439 KIN786439:KIQ786439 KSJ786439:KSM786439 LCF786439:LCI786439 LMB786439:LME786439 LVX786439:LWA786439 MFT786439:MFW786439 MPP786439:MPS786439 MZL786439:MZO786439 NJH786439:NJK786439 NTD786439:NTG786439 OCZ786439:ODC786439 OMV786439:OMY786439 OWR786439:OWU786439 PGN786439:PGQ786439 PQJ786439:PQM786439 QAF786439:QAI786439 QKB786439:QKE786439 QTX786439:QUA786439 RDT786439:RDW786439 RNP786439:RNS786439 RXL786439:RXO786439 SHH786439:SHK786439 SRD786439:SRG786439 TAZ786439:TBC786439 TKV786439:TKY786439 TUR786439:TUU786439 UEN786439:UEQ786439 UOJ786439:UOM786439 UYF786439:UYI786439 VIB786439:VIE786439 VRX786439:VSA786439 WBT786439:WBW786439 WLP786439:WLS786439 WVL786439:WVO786439 D851975:G851975 IZ851975:JC851975 SV851975:SY851975 ACR851975:ACU851975 AMN851975:AMQ851975 AWJ851975:AWM851975 BGF851975:BGI851975 BQB851975:BQE851975 BZX851975:CAA851975 CJT851975:CJW851975 CTP851975:CTS851975 DDL851975:DDO851975 DNH851975:DNK851975 DXD851975:DXG851975 EGZ851975:EHC851975 EQV851975:EQY851975 FAR851975:FAU851975 FKN851975:FKQ851975 FUJ851975:FUM851975 GEF851975:GEI851975 GOB851975:GOE851975 GXX851975:GYA851975 HHT851975:HHW851975 HRP851975:HRS851975 IBL851975:IBO851975 ILH851975:ILK851975 IVD851975:IVG851975 JEZ851975:JFC851975 JOV851975:JOY851975 JYR851975:JYU851975 KIN851975:KIQ851975 KSJ851975:KSM851975 LCF851975:LCI851975 LMB851975:LME851975 LVX851975:LWA851975 MFT851975:MFW851975 MPP851975:MPS851975 MZL851975:MZO851975 NJH851975:NJK851975 NTD851975:NTG851975 OCZ851975:ODC851975 OMV851975:OMY851975 OWR851975:OWU851975 PGN851975:PGQ851975 PQJ851975:PQM851975 QAF851975:QAI851975 QKB851975:QKE851975 QTX851975:QUA851975 RDT851975:RDW851975 RNP851975:RNS851975 RXL851975:RXO851975 SHH851975:SHK851975 SRD851975:SRG851975 TAZ851975:TBC851975 TKV851975:TKY851975 TUR851975:TUU851975 UEN851975:UEQ851975 UOJ851975:UOM851975 UYF851975:UYI851975 VIB851975:VIE851975 VRX851975:VSA851975 WBT851975:WBW851975 WLP851975:WLS851975 WVL851975:WVO851975 D917511:G917511 IZ917511:JC917511 SV917511:SY917511 ACR917511:ACU917511 AMN917511:AMQ917511 AWJ917511:AWM917511 BGF917511:BGI917511 BQB917511:BQE917511 BZX917511:CAA917511 CJT917511:CJW917511 CTP917511:CTS917511 DDL917511:DDO917511 DNH917511:DNK917511 DXD917511:DXG917511 EGZ917511:EHC917511 EQV917511:EQY917511 FAR917511:FAU917511 FKN917511:FKQ917511 FUJ917511:FUM917511 GEF917511:GEI917511 GOB917511:GOE917511 GXX917511:GYA917511 HHT917511:HHW917511 HRP917511:HRS917511 IBL917511:IBO917511 ILH917511:ILK917511 IVD917511:IVG917511 JEZ917511:JFC917511 JOV917511:JOY917511 JYR917511:JYU917511 KIN917511:KIQ917511 KSJ917511:KSM917511 LCF917511:LCI917511 LMB917511:LME917511 LVX917511:LWA917511 MFT917511:MFW917511 MPP917511:MPS917511 MZL917511:MZO917511 NJH917511:NJK917511 NTD917511:NTG917511 OCZ917511:ODC917511 OMV917511:OMY917511 OWR917511:OWU917511 PGN917511:PGQ917511 PQJ917511:PQM917511 QAF917511:QAI917511 QKB917511:QKE917511 QTX917511:QUA917511 RDT917511:RDW917511 RNP917511:RNS917511 RXL917511:RXO917511 SHH917511:SHK917511 SRD917511:SRG917511 TAZ917511:TBC917511 TKV917511:TKY917511 TUR917511:TUU917511 UEN917511:UEQ917511 UOJ917511:UOM917511 UYF917511:UYI917511 VIB917511:VIE917511 VRX917511:VSA917511 WBT917511:WBW917511 WLP917511:WLS917511 WVL917511:WVO917511 D983047:G983047 IZ983047:JC983047 SV983047:SY983047 ACR983047:ACU983047 AMN983047:AMQ983047 AWJ983047:AWM983047 BGF983047:BGI983047 BQB983047:BQE983047 BZX983047:CAA983047 CJT983047:CJW983047 CTP983047:CTS983047 DDL983047:DDO983047 DNH983047:DNK983047 DXD983047:DXG983047 EGZ983047:EHC983047 EQV983047:EQY983047 FAR983047:FAU983047 FKN983047:FKQ983047 FUJ983047:FUM983047 GEF983047:GEI983047 GOB983047:GOE983047 GXX983047:GYA983047 HHT983047:HHW983047 HRP983047:HRS983047 IBL983047:IBO983047 ILH983047:ILK983047 IVD983047:IVG983047 JEZ983047:JFC983047 JOV983047:JOY983047 JYR983047:JYU983047 KIN983047:KIQ983047 KSJ983047:KSM983047 LCF983047:LCI983047 LMB983047:LME983047 LVX983047:LWA983047 MFT983047:MFW983047 MPP983047:MPS983047 MZL983047:MZO983047 NJH983047:NJK983047 NTD983047:NTG983047 OCZ983047:ODC983047 OMV983047:OMY983047 OWR983047:OWU983047 PGN983047:PGQ983047 PQJ983047:PQM983047 QAF983047:QAI983047 QKB983047:QKE983047 QTX983047:QUA983047 RDT983047:RDW983047 RNP983047:RNS983047 RXL983047:RXO983047 SHH983047:SHK983047 SRD983047:SRG983047 TAZ983047:TBC983047 TKV983047:TKY983047 TUR983047:TUU983047 UEN983047:UEQ983047 UOJ983047:UOM983047 UYF983047:UYI983047 VIB983047:VIE983047 VRX983047:VSA983047 WBT983047:WBW983047 WLP983047:WLS983047 WVL983047:WVO983047">
      <formula1>INDEX(Tabela,0,1)</formula1>
    </dataValidation>
    <dataValidation type="list" allowBlank="1" showInputMessage="1" showErrorMessage="1" errorTitle="Desoneração" error="Escolha uma das opções válidas" sqref="D14:G14 IZ14:JC14 SV14:SY14 ACR14:ACU14 AMN14:AMQ14 AWJ14:AWM14 BGF14:BGI14 BQB14:BQE14 BZX14:CAA14 CJT14:CJW14 CTP14:CTS14 DDL14:DDO14 DNH14:DNK14 DXD14:DXG14 EGZ14:EHC14 EQV14:EQY14 FAR14:FAU14 FKN14:FKQ14 FUJ14:FUM14 GEF14:GEI14 GOB14:GOE14 GXX14:GYA14 HHT14:HHW14 HRP14:HRS14 IBL14:IBO14 ILH14:ILK14 IVD14:IVG14 JEZ14:JFC14 JOV14:JOY14 JYR14:JYU14 KIN14:KIQ14 KSJ14:KSM14 LCF14:LCI14 LMB14:LME14 LVX14:LWA14 MFT14:MFW14 MPP14:MPS14 MZL14:MZO14 NJH14:NJK14 NTD14:NTG14 OCZ14:ODC14 OMV14:OMY14 OWR14:OWU14 PGN14:PGQ14 PQJ14:PQM14 QAF14:QAI14 QKB14:QKE14 QTX14:QUA14 RDT14:RDW14 RNP14:RNS14 RXL14:RXO14 SHH14:SHK14 SRD14:SRG14 TAZ14:TBC14 TKV14:TKY14 TUR14:TUU14 UEN14:UEQ14 UOJ14:UOM14 UYF14:UYI14 VIB14:VIE14 VRX14:VSA14 WBT14:WBW14 WLP14:WLS14 WVL14:WVO14 D65545:G65545 IZ65545:JC65545 SV65545:SY65545 ACR65545:ACU65545 AMN65545:AMQ65545 AWJ65545:AWM65545 BGF65545:BGI65545 BQB65545:BQE65545 BZX65545:CAA65545 CJT65545:CJW65545 CTP65545:CTS65545 DDL65545:DDO65545 DNH65545:DNK65545 DXD65545:DXG65545 EGZ65545:EHC65545 EQV65545:EQY65545 FAR65545:FAU65545 FKN65545:FKQ65545 FUJ65545:FUM65545 GEF65545:GEI65545 GOB65545:GOE65545 GXX65545:GYA65545 HHT65545:HHW65545 HRP65545:HRS65545 IBL65545:IBO65545 ILH65545:ILK65545 IVD65545:IVG65545 JEZ65545:JFC65545 JOV65545:JOY65545 JYR65545:JYU65545 KIN65545:KIQ65545 KSJ65545:KSM65545 LCF65545:LCI65545 LMB65545:LME65545 LVX65545:LWA65545 MFT65545:MFW65545 MPP65545:MPS65545 MZL65545:MZO65545 NJH65545:NJK65545 NTD65545:NTG65545 OCZ65545:ODC65545 OMV65545:OMY65545 OWR65545:OWU65545 PGN65545:PGQ65545 PQJ65545:PQM65545 QAF65545:QAI65545 QKB65545:QKE65545 QTX65545:QUA65545 RDT65545:RDW65545 RNP65545:RNS65545 RXL65545:RXO65545 SHH65545:SHK65545 SRD65545:SRG65545 TAZ65545:TBC65545 TKV65545:TKY65545 TUR65545:TUU65545 UEN65545:UEQ65545 UOJ65545:UOM65545 UYF65545:UYI65545 VIB65545:VIE65545 VRX65545:VSA65545 WBT65545:WBW65545 WLP65545:WLS65545 WVL65545:WVO65545 D131081:G131081 IZ131081:JC131081 SV131081:SY131081 ACR131081:ACU131081 AMN131081:AMQ131081 AWJ131081:AWM131081 BGF131081:BGI131081 BQB131081:BQE131081 BZX131081:CAA131081 CJT131081:CJW131081 CTP131081:CTS131081 DDL131081:DDO131081 DNH131081:DNK131081 DXD131081:DXG131081 EGZ131081:EHC131081 EQV131081:EQY131081 FAR131081:FAU131081 FKN131081:FKQ131081 FUJ131081:FUM131081 GEF131081:GEI131081 GOB131081:GOE131081 GXX131081:GYA131081 HHT131081:HHW131081 HRP131081:HRS131081 IBL131081:IBO131081 ILH131081:ILK131081 IVD131081:IVG131081 JEZ131081:JFC131081 JOV131081:JOY131081 JYR131081:JYU131081 KIN131081:KIQ131081 KSJ131081:KSM131081 LCF131081:LCI131081 LMB131081:LME131081 LVX131081:LWA131081 MFT131081:MFW131081 MPP131081:MPS131081 MZL131081:MZO131081 NJH131081:NJK131081 NTD131081:NTG131081 OCZ131081:ODC131081 OMV131081:OMY131081 OWR131081:OWU131081 PGN131081:PGQ131081 PQJ131081:PQM131081 QAF131081:QAI131081 QKB131081:QKE131081 QTX131081:QUA131081 RDT131081:RDW131081 RNP131081:RNS131081 RXL131081:RXO131081 SHH131081:SHK131081 SRD131081:SRG131081 TAZ131081:TBC131081 TKV131081:TKY131081 TUR131081:TUU131081 UEN131081:UEQ131081 UOJ131081:UOM131081 UYF131081:UYI131081 VIB131081:VIE131081 VRX131081:VSA131081 WBT131081:WBW131081 WLP131081:WLS131081 WVL131081:WVO131081 D196617:G196617 IZ196617:JC196617 SV196617:SY196617 ACR196617:ACU196617 AMN196617:AMQ196617 AWJ196617:AWM196617 BGF196617:BGI196617 BQB196617:BQE196617 BZX196617:CAA196617 CJT196617:CJW196617 CTP196617:CTS196617 DDL196617:DDO196617 DNH196617:DNK196617 DXD196617:DXG196617 EGZ196617:EHC196617 EQV196617:EQY196617 FAR196617:FAU196617 FKN196617:FKQ196617 FUJ196617:FUM196617 GEF196617:GEI196617 GOB196617:GOE196617 GXX196617:GYA196617 HHT196617:HHW196617 HRP196617:HRS196617 IBL196617:IBO196617 ILH196617:ILK196617 IVD196617:IVG196617 JEZ196617:JFC196617 JOV196617:JOY196617 JYR196617:JYU196617 KIN196617:KIQ196617 KSJ196617:KSM196617 LCF196617:LCI196617 LMB196617:LME196617 LVX196617:LWA196617 MFT196617:MFW196617 MPP196617:MPS196617 MZL196617:MZO196617 NJH196617:NJK196617 NTD196617:NTG196617 OCZ196617:ODC196617 OMV196617:OMY196617 OWR196617:OWU196617 PGN196617:PGQ196617 PQJ196617:PQM196617 QAF196617:QAI196617 QKB196617:QKE196617 QTX196617:QUA196617 RDT196617:RDW196617 RNP196617:RNS196617 RXL196617:RXO196617 SHH196617:SHK196617 SRD196617:SRG196617 TAZ196617:TBC196617 TKV196617:TKY196617 TUR196617:TUU196617 UEN196617:UEQ196617 UOJ196617:UOM196617 UYF196617:UYI196617 VIB196617:VIE196617 VRX196617:VSA196617 WBT196617:WBW196617 WLP196617:WLS196617 WVL196617:WVO196617 D262153:G262153 IZ262153:JC262153 SV262153:SY262153 ACR262153:ACU262153 AMN262153:AMQ262153 AWJ262153:AWM262153 BGF262153:BGI262153 BQB262153:BQE262153 BZX262153:CAA262153 CJT262153:CJW262153 CTP262153:CTS262153 DDL262153:DDO262153 DNH262153:DNK262153 DXD262153:DXG262153 EGZ262153:EHC262153 EQV262153:EQY262153 FAR262153:FAU262153 FKN262153:FKQ262153 FUJ262153:FUM262153 GEF262153:GEI262153 GOB262153:GOE262153 GXX262153:GYA262153 HHT262153:HHW262153 HRP262153:HRS262153 IBL262153:IBO262153 ILH262153:ILK262153 IVD262153:IVG262153 JEZ262153:JFC262153 JOV262153:JOY262153 JYR262153:JYU262153 KIN262153:KIQ262153 KSJ262153:KSM262153 LCF262153:LCI262153 LMB262153:LME262153 LVX262153:LWA262153 MFT262153:MFW262153 MPP262153:MPS262153 MZL262153:MZO262153 NJH262153:NJK262153 NTD262153:NTG262153 OCZ262153:ODC262153 OMV262153:OMY262153 OWR262153:OWU262153 PGN262153:PGQ262153 PQJ262153:PQM262153 QAF262153:QAI262153 QKB262153:QKE262153 QTX262153:QUA262153 RDT262153:RDW262153 RNP262153:RNS262153 RXL262153:RXO262153 SHH262153:SHK262153 SRD262153:SRG262153 TAZ262153:TBC262153 TKV262153:TKY262153 TUR262153:TUU262153 UEN262153:UEQ262153 UOJ262153:UOM262153 UYF262153:UYI262153 VIB262153:VIE262153 VRX262153:VSA262153 WBT262153:WBW262153 WLP262153:WLS262153 WVL262153:WVO262153 D327689:G327689 IZ327689:JC327689 SV327689:SY327689 ACR327689:ACU327689 AMN327689:AMQ327689 AWJ327689:AWM327689 BGF327689:BGI327689 BQB327689:BQE327689 BZX327689:CAA327689 CJT327689:CJW327689 CTP327689:CTS327689 DDL327689:DDO327689 DNH327689:DNK327689 DXD327689:DXG327689 EGZ327689:EHC327689 EQV327689:EQY327689 FAR327689:FAU327689 FKN327689:FKQ327689 FUJ327689:FUM327689 GEF327689:GEI327689 GOB327689:GOE327689 GXX327689:GYA327689 HHT327689:HHW327689 HRP327689:HRS327689 IBL327689:IBO327689 ILH327689:ILK327689 IVD327689:IVG327689 JEZ327689:JFC327689 JOV327689:JOY327689 JYR327689:JYU327689 KIN327689:KIQ327689 KSJ327689:KSM327689 LCF327689:LCI327689 LMB327689:LME327689 LVX327689:LWA327689 MFT327689:MFW327689 MPP327689:MPS327689 MZL327689:MZO327689 NJH327689:NJK327689 NTD327689:NTG327689 OCZ327689:ODC327689 OMV327689:OMY327689 OWR327689:OWU327689 PGN327689:PGQ327689 PQJ327689:PQM327689 QAF327689:QAI327689 QKB327689:QKE327689 QTX327689:QUA327689 RDT327689:RDW327689 RNP327689:RNS327689 RXL327689:RXO327689 SHH327689:SHK327689 SRD327689:SRG327689 TAZ327689:TBC327689 TKV327689:TKY327689 TUR327689:TUU327689 UEN327689:UEQ327689 UOJ327689:UOM327689 UYF327689:UYI327689 VIB327689:VIE327689 VRX327689:VSA327689 WBT327689:WBW327689 WLP327689:WLS327689 WVL327689:WVO327689 D393225:G393225 IZ393225:JC393225 SV393225:SY393225 ACR393225:ACU393225 AMN393225:AMQ393225 AWJ393225:AWM393225 BGF393225:BGI393225 BQB393225:BQE393225 BZX393225:CAA393225 CJT393225:CJW393225 CTP393225:CTS393225 DDL393225:DDO393225 DNH393225:DNK393225 DXD393225:DXG393225 EGZ393225:EHC393225 EQV393225:EQY393225 FAR393225:FAU393225 FKN393225:FKQ393225 FUJ393225:FUM393225 GEF393225:GEI393225 GOB393225:GOE393225 GXX393225:GYA393225 HHT393225:HHW393225 HRP393225:HRS393225 IBL393225:IBO393225 ILH393225:ILK393225 IVD393225:IVG393225 JEZ393225:JFC393225 JOV393225:JOY393225 JYR393225:JYU393225 KIN393225:KIQ393225 KSJ393225:KSM393225 LCF393225:LCI393225 LMB393225:LME393225 LVX393225:LWA393225 MFT393225:MFW393225 MPP393225:MPS393225 MZL393225:MZO393225 NJH393225:NJK393225 NTD393225:NTG393225 OCZ393225:ODC393225 OMV393225:OMY393225 OWR393225:OWU393225 PGN393225:PGQ393225 PQJ393225:PQM393225 QAF393225:QAI393225 QKB393225:QKE393225 QTX393225:QUA393225 RDT393225:RDW393225 RNP393225:RNS393225 RXL393225:RXO393225 SHH393225:SHK393225 SRD393225:SRG393225 TAZ393225:TBC393225 TKV393225:TKY393225 TUR393225:TUU393225 UEN393225:UEQ393225 UOJ393225:UOM393225 UYF393225:UYI393225 VIB393225:VIE393225 VRX393225:VSA393225 WBT393225:WBW393225 WLP393225:WLS393225 WVL393225:WVO393225 D458761:G458761 IZ458761:JC458761 SV458761:SY458761 ACR458761:ACU458761 AMN458761:AMQ458761 AWJ458761:AWM458761 BGF458761:BGI458761 BQB458761:BQE458761 BZX458761:CAA458761 CJT458761:CJW458761 CTP458761:CTS458761 DDL458761:DDO458761 DNH458761:DNK458761 DXD458761:DXG458761 EGZ458761:EHC458761 EQV458761:EQY458761 FAR458761:FAU458761 FKN458761:FKQ458761 FUJ458761:FUM458761 GEF458761:GEI458761 GOB458761:GOE458761 GXX458761:GYA458761 HHT458761:HHW458761 HRP458761:HRS458761 IBL458761:IBO458761 ILH458761:ILK458761 IVD458761:IVG458761 JEZ458761:JFC458761 JOV458761:JOY458761 JYR458761:JYU458761 KIN458761:KIQ458761 KSJ458761:KSM458761 LCF458761:LCI458761 LMB458761:LME458761 LVX458761:LWA458761 MFT458761:MFW458761 MPP458761:MPS458761 MZL458761:MZO458761 NJH458761:NJK458761 NTD458761:NTG458761 OCZ458761:ODC458761 OMV458761:OMY458761 OWR458761:OWU458761 PGN458761:PGQ458761 PQJ458761:PQM458761 QAF458761:QAI458761 QKB458761:QKE458761 QTX458761:QUA458761 RDT458761:RDW458761 RNP458761:RNS458761 RXL458761:RXO458761 SHH458761:SHK458761 SRD458761:SRG458761 TAZ458761:TBC458761 TKV458761:TKY458761 TUR458761:TUU458761 UEN458761:UEQ458761 UOJ458761:UOM458761 UYF458761:UYI458761 VIB458761:VIE458761 VRX458761:VSA458761 WBT458761:WBW458761 WLP458761:WLS458761 WVL458761:WVO458761 D524297:G524297 IZ524297:JC524297 SV524297:SY524297 ACR524297:ACU524297 AMN524297:AMQ524297 AWJ524297:AWM524297 BGF524297:BGI524297 BQB524297:BQE524297 BZX524297:CAA524297 CJT524297:CJW524297 CTP524297:CTS524297 DDL524297:DDO524297 DNH524297:DNK524297 DXD524297:DXG524297 EGZ524297:EHC524297 EQV524297:EQY524297 FAR524297:FAU524297 FKN524297:FKQ524297 FUJ524297:FUM524297 GEF524297:GEI524297 GOB524297:GOE524297 GXX524297:GYA524297 HHT524297:HHW524297 HRP524297:HRS524297 IBL524297:IBO524297 ILH524297:ILK524297 IVD524297:IVG524297 JEZ524297:JFC524297 JOV524297:JOY524297 JYR524297:JYU524297 KIN524297:KIQ524297 KSJ524297:KSM524297 LCF524297:LCI524297 LMB524297:LME524297 LVX524297:LWA524297 MFT524297:MFW524297 MPP524297:MPS524297 MZL524297:MZO524297 NJH524297:NJK524297 NTD524297:NTG524297 OCZ524297:ODC524297 OMV524297:OMY524297 OWR524297:OWU524297 PGN524297:PGQ524297 PQJ524297:PQM524297 QAF524297:QAI524297 QKB524297:QKE524297 QTX524297:QUA524297 RDT524297:RDW524297 RNP524297:RNS524297 RXL524297:RXO524297 SHH524297:SHK524297 SRD524297:SRG524297 TAZ524297:TBC524297 TKV524297:TKY524297 TUR524297:TUU524297 UEN524297:UEQ524297 UOJ524297:UOM524297 UYF524297:UYI524297 VIB524297:VIE524297 VRX524297:VSA524297 WBT524297:WBW524297 WLP524297:WLS524297 WVL524297:WVO524297 D589833:G589833 IZ589833:JC589833 SV589833:SY589833 ACR589833:ACU589833 AMN589833:AMQ589833 AWJ589833:AWM589833 BGF589833:BGI589833 BQB589833:BQE589833 BZX589833:CAA589833 CJT589833:CJW589833 CTP589833:CTS589833 DDL589833:DDO589833 DNH589833:DNK589833 DXD589833:DXG589833 EGZ589833:EHC589833 EQV589833:EQY589833 FAR589833:FAU589833 FKN589833:FKQ589833 FUJ589833:FUM589833 GEF589833:GEI589833 GOB589833:GOE589833 GXX589833:GYA589833 HHT589833:HHW589833 HRP589833:HRS589833 IBL589833:IBO589833 ILH589833:ILK589833 IVD589833:IVG589833 JEZ589833:JFC589833 JOV589833:JOY589833 JYR589833:JYU589833 KIN589833:KIQ589833 KSJ589833:KSM589833 LCF589833:LCI589833 LMB589833:LME589833 LVX589833:LWA589833 MFT589833:MFW589833 MPP589833:MPS589833 MZL589833:MZO589833 NJH589833:NJK589833 NTD589833:NTG589833 OCZ589833:ODC589833 OMV589833:OMY589833 OWR589833:OWU589833 PGN589833:PGQ589833 PQJ589833:PQM589833 QAF589833:QAI589833 QKB589833:QKE589833 QTX589833:QUA589833 RDT589833:RDW589833 RNP589833:RNS589833 RXL589833:RXO589833 SHH589833:SHK589833 SRD589833:SRG589833 TAZ589833:TBC589833 TKV589833:TKY589833 TUR589833:TUU589833 UEN589833:UEQ589833 UOJ589833:UOM589833 UYF589833:UYI589833 VIB589833:VIE589833 VRX589833:VSA589833 WBT589833:WBW589833 WLP589833:WLS589833 WVL589833:WVO589833 D655369:G655369 IZ655369:JC655369 SV655369:SY655369 ACR655369:ACU655369 AMN655369:AMQ655369 AWJ655369:AWM655369 BGF655369:BGI655369 BQB655369:BQE655369 BZX655369:CAA655369 CJT655369:CJW655369 CTP655369:CTS655369 DDL655369:DDO655369 DNH655369:DNK655369 DXD655369:DXG655369 EGZ655369:EHC655369 EQV655369:EQY655369 FAR655369:FAU655369 FKN655369:FKQ655369 FUJ655369:FUM655369 GEF655369:GEI655369 GOB655369:GOE655369 GXX655369:GYA655369 HHT655369:HHW655369 HRP655369:HRS655369 IBL655369:IBO655369 ILH655369:ILK655369 IVD655369:IVG655369 JEZ655369:JFC655369 JOV655369:JOY655369 JYR655369:JYU655369 KIN655369:KIQ655369 KSJ655369:KSM655369 LCF655369:LCI655369 LMB655369:LME655369 LVX655369:LWA655369 MFT655369:MFW655369 MPP655369:MPS655369 MZL655369:MZO655369 NJH655369:NJK655369 NTD655369:NTG655369 OCZ655369:ODC655369 OMV655369:OMY655369 OWR655369:OWU655369 PGN655369:PGQ655369 PQJ655369:PQM655369 QAF655369:QAI655369 QKB655369:QKE655369 QTX655369:QUA655369 RDT655369:RDW655369 RNP655369:RNS655369 RXL655369:RXO655369 SHH655369:SHK655369 SRD655369:SRG655369 TAZ655369:TBC655369 TKV655369:TKY655369 TUR655369:TUU655369 UEN655369:UEQ655369 UOJ655369:UOM655369 UYF655369:UYI655369 VIB655369:VIE655369 VRX655369:VSA655369 WBT655369:WBW655369 WLP655369:WLS655369 WVL655369:WVO655369 D720905:G720905 IZ720905:JC720905 SV720905:SY720905 ACR720905:ACU720905 AMN720905:AMQ720905 AWJ720905:AWM720905 BGF720905:BGI720905 BQB720905:BQE720905 BZX720905:CAA720905 CJT720905:CJW720905 CTP720905:CTS720905 DDL720905:DDO720905 DNH720905:DNK720905 DXD720905:DXG720905 EGZ720905:EHC720905 EQV720905:EQY720905 FAR720905:FAU720905 FKN720905:FKQ720905 FUJ720905:FUM720905 GEF720905:GEI720905 GOB720905:GOE720905 GXX720905:GYA720905 HHT720905:HHW720905 HRP720905:HRS720905 IBL720905:IBO720905 ILH720905:ILK720905 IVD720905:IVG720905 JEZ720905:JFC720905 JOV720905:JOY720905 JYR720905:JYU720905 KIN720905:KIQ720905 KSJ720905:KSM720905 LCF720905:LCI720905 LMB720905:LME720905 LVX720905:LWA720905 MFT720905:MFW720905 MPP720905:MPS720905 MZL720905:MZO720905 NJH720905:NJK720905 NTD720905:NTG720905 OCZ720905:ODC720905 OMV720905:OMY720905 OWR720905:OWU720905 PGN720905:PGQ720905 PQJ720905:PQM720905 QAF720905:QAI720905 QKB720905:QKE720905 QTX720905:QUA720905 RDT720905:RDW720905 RNP720905:RNS720905 RXL720905:RXO720905 SHH720905:SHK720905 SRD720905:SRG720905 TAZ720905:TBC720905 TKV720905:TKY720905 TUR720905:TUU720905 UEN720905:UEQ720905 UOJ720905:UOM720905 UYF720905:UYI720905 VIB720905:VIE720905 VRX720905:VSA720905 WBT720905:WBW720905 WLP720905:WLS720905 WVL720905:WVO720905 D786441:G786441 IZ786441:JC786441 SV786441:SY786441 ACR786441:ACU786441 AMN786441:AMQ786441 AWJ786441:AWM786441 BGF786441:BGI786441 BQB786441:BQE786441 BZX786441:CAA786441 CJT786441:CJW786441 CTP786441:CTS786441 DDL786441:DDO786441 DNH786441:DNK786441 DXD786441:DXG786441 EGZ786441:EHC786441 EQV786441:EQY786441 FAR786441:FAU786441 FKN786441:FKQ786441 FUJ786441:FUM786441 GEF786441:GEI786441 GOB786441:GOE786441 GXX786441:GYA786441 HHT786441:HHW786441 HRP786441:HRS786441 IBL786441:IBO786441 ILH786441:ILK786441 IVD786441:IVG786441 JEZ786441:JFC786441 JOV786441:JOY786441 JYR786441:JYU786441 KIN786441:KIQ786441 KSJ786441:KSM786441 LCF786441:LCI786441 LMB786441:LME786441 LVX786441:LWA786441 MFT786441:MFW786441 MPP786441:MPS786441 MZL786441:MZO786441 NJH786441:NJK786441 NTD786441:NTG786441 OCZ786441:ODC786441 OMV786441:OMY786441 OWR786441:OWU786441 PGN786441:PGQ786441 PQJ786441:PQM786441 QAF786441:QAI786441 QKB786441:QKE786441 QTX786441:QUA786441 RDT786441:RDW786441 RNP786441:RNS786441 RXL786441:RXO786441 SHH786441:SHK786441 SRD786441:SRG786441 TAZ786441:TBC786441 TKV786441:TKY786441 TUR786441:TUU786441 UEN786441:UEQ786441 UOJ786441:UOM786441 UYF786441:UYI786441 VIB786441:VIE786441 VRX786441:VSA786441 WBT786441:WBW786441 WLP786441:WLS786441 WVL786441:WVO786441 D851977:G851977 IZ851977:JC851977 SV851977:SY851977 ACR851977:ACU851977 AMN851977:AMQ851977 AWJ851977:AWM851977 BGF851977:BGI851977 BQB851977:BQE851977 BZX851977:CAA851977 CJT851977:CJW851977 CTP851977:CTS851977 DDL851977:DDO851977 DNH851977:DNK851977 DXD851977:DXG851977 EGZ851977:EHC851977 EQV851977:EQY851977 FAR851977:FAU851977 FKN851977:FKQ851977 FUJ851977:FUM851977 GEF851977:GEI851977 GOB851977:GOE851977 GXX851977:GYA851977 HHT851977:HHW851977 HRP851977:HRS851977 IBL851977:IBO851977 ILH851977:ILK851977 IVD851977:IVG851977 JEZ851977:JFC851977 JOV851977:JOY851977 JYR851977:JYU851977 KIN851977:KIQ851977 KSJ851977:KSM851977 LCF851977:LCI851977 LMB851977:LME851977 LVX851977:LWA851977 MFT851977:MFW851977 MPP851977:MPS851977 MZL851977:MZO851977 NJH851977:NJK851977 NTD851977:NTG851977 OCZ851977:ODC851977 OMV851977:OMY851977 OWR851977:OWU851977 PGN851977:PGQ851977 PQJ851977:PQM851977 QAF851977:QAI851977 QKB851977:QKE851977 QTX851977:QUA851977 RDT851977:RDW851977 RNP851977:RNS851977 RXL851977:RXO851977 SHH851977:SHK851977 SRD851977:SRG851977 TAZ851977:TBC851977 TKV851977:TKY851977 TUR851977:TUU851977 UEN851977:UEQ851977 UOJ851977:UOM851977 UYF851977:UYI851977 VIB851977:VIE851977 VRX851977:VSA851977 WBT851977:WBW851977 WLP851977:WLS851977 WVL851977:WVO851977 D917513:G917513 IZ917513:JC917513 SV917513:SY917513 ACR917513:ACU917513 AMN917513:AMQ917513 AWJ917513:AWM917513 BGF917513:BGI917513 BQB917513:BQE917513 BZX917513:CAA917513 CJT917513:CJW917513 CTP917513:CTS917513 DDL917513:DDO917513 DNH917513:DNK917513 DXD917513:DXG917513 EGZ917513:EHC917513 EQV917513:EQY917513 FAR917513:FAU917513 FKN917513:FKQ917513 FUJ917513:FUM917513 GEF917513:GEI917513 GOB917513:GOE917513 GXX917513:GYA917513 HHT917513:HHW917513 HRP917513:HRS917513 IBL917513:IBO917513 ILH917513:ILK917513 IVD917513:IVG917513 JEZ917513:JFC917513 JOV917513:JOY917513 JYR917513:JYU917513 KIN917513:KIQ917513 KSJ917513:KSM917513 LCF917513:LCI917513 LMB917513:LME917513 LVX917513:LWA917513 MFT917513:MFW917513 MPP917513:MPS917513 MZL917513:MZO917513 NJH917513:NJK917513 NTD917513:NTG917513 OCZ917513:ODC917513 OMV917513:OMY917513 OWR917513:OWU917513 PGN917513:PGQ917513 PQJ917513:PQM917513 QAF917513:QAI917513 QKB917513:QKE917513 QTX917513:QUA917513 RDT917513:RDW917513 RNP917513:RNS917513 RXL917513:RXO917513 SHH917513:SHK917513 SRD917513:SRG917513 TAZ917513:TBC917513 TKV917513:TKY917513 TUR917513:TUU917513 UEN917513:UEQ917513 UOJ917513:UOM917513 UYF917513:UYI917513 VIB917513:VIE917513 VRX917513:VSA917513 WBT917513:WBW917513 WLP917513:WLS917513 WVL917513:WVO917513 D983049:G983049 IZ983049:JC983049 SV983049:SY983049 ACR983049:ACU983049 AMN983049:AMQ983049 AWJ983049:AWM983049 BGF983049:BGI983049 BQB983049:BQE983049 BZX983049:CAA983049 CJT983049:CJW983049 CTP983049:CTS983049 DDL983049:DDO983049 DNH983049:DNK983049 DXD983049:DXG983049 EGZ983049:EHC983049 EQV983049:EQY983049 FAR983049:FAU983049 FKN983049:FKQ983049 FUJ983049:FUM983049 GEF983049:GEI983049 GOB983049:GOE983049 GXX983049:GYA983049 HHT983049:HHW983049 HRP983049:HRS983049 IBL983049:IBO983049 ILH983049:ILK983049 IVD983049:IVG983049 JEZ983049:JFC983049 JOV983049:JOY983049 JYR983049:JYU983049 KIN983049:KIQ983049 KSJ983049:KSM983049 LCF983049:LCI983049 LMB983049:LME983049 LVX983049:LWA983049 MFT983049:MFW983049 MPP983049:MPS983049 MZL983049:MZO983049 NJH983049:NJK983049 NTD983049:NTG983049 OCZ983049:ODC983049 OMV983049:OMY983049 OWR983049:OWU983049 PGN983049:PGQ983049 PQJ983049:PQM983049 QAF983049:QAI983049 QKB983049:QKE983049 QTX983049:QUA983049 RDT983049:RDW983049 RNP983049:RNS983049 RXL983049:RXO983049 SHH983049:SHK983049 SRD983049:SRG983049 TAZ983049:TBC983049 TKV983049:TKY983049 TUR983049:TUU983049 UEN983049:UEQ983049 UOJ983049:UOM983049 UYF983049:UYI983049 VIB983049:VIE983049 VRX983049:VSA983049 WBT983049:WBW983049 WLP983049:WLS983049 WVL983049:WVO983049">
      <formula1>"Com desoneração (CPRB=2%),SEM desoneração (CPFS=20%)"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41"/>
  <sheetViews>
    <sheetView view="pageBreakPreview" zoomScaleNormal="115" zoomScaleSheetLayoutView="100" workbookViewId="0">
      <selection sqref="A1:XFD1048576"/>
    </sheetView>
  </sheetViews>
  <sheetFormatPr defaultRowHeight="15" x14ac:dyDescent="0.25"/>
  <cols>
    <col min="1" max="1" width="2.5703125" style="2" customWidth="1"/>
    <col min="2" max="2" width="13.85546875" style="2" customWidth="1"/>
    <col min="3" max="3" width="7.5703125" style="3" customWidth="1"/>
    <col min="4" max="4" width="7.5703125" style="4" customWidth="1"/>
    <col min="5" max="7" width="11.42578125" style="5" customWidth="1"/>
    <col min="8" max="8" width="9.140625" style="2"/>
    <col min="9" max="10" width="4.28515625" style="6" customWidth="1"/>
    <col min="11" max="256" width="9.140625" style="2"/>
    <col min="257" max="257" width="2.5703125" style="2" customWidth="1"/>
    <col min="258" max="258" width="13.85546875" style="2" customWidth="1"/>
    <col min="259" max="260" width="7.5703125" style="2" customWidth="1"/>
    <col min="261" max="263" width="11.42578125" style="2" customWidth="1"/>
    <col min="264" max="264" width="9.140625" style="2"/>
    <col min="265" max="266" width="4.28515625" style="2" customWidth="1"/>
    <col min="267" max="512" width="9.140625" style="2"/>
    <col min="513" max="513" width="2.5703125" style="2" customWidth="1"/>
    <col min="514" max="514" width="13.85546875" style="2" customWidth="1"/>
    <col min="515" max="516" width="7.5703125" style="2" customWidth="1"/>
    <col min="517" max="519" width="11.42578125" style="2" customWidth="1"/>
    <col min="520" max="520" width="9.140625" style="2"/>
    <col min="521" max="522" width="4.28515625" style="2" customWidth="1"/>
    <col min="523" max="768" width="9.140625" style="2"/>
    <col min="769" max="769" width="2.5703125" style="2" customWidth="1"/>
    <col min="770" max="770" width="13.85546875" style="2" customWidth="1"/>
    <col min="771" max="772" width="7.5703125" style="2" customWidth="1"/>
    <col min="773" max="775" width="11.42578125" style="2" customWidth="1"/>
    <col min="776" max="776" width="9.140625" style="2"/>
    <col min="777" max="778" width="4.28515625" style="2" customWidth="1"/>
    <col min="779" max="1024" width="9.140625" style="2"/>
    <col min="1025" max="1025" width="2.5703125" style="2" customWidth="1"/>
    <col min="1026" max="1026" width="13.85546875" style="2" customWidth="1"/>
    <col min="1027" max="1028" width="7.5703125" style="2" customWidth="1"/>
    <col min="1029" max="1031" width="11.42578125" style="2" customWidth="1"/>
    <col min="1032" max="1032" width="9.140625" style="2"/>
    <col min="1033" max="1034" width="4.28515625" style="2" customWidth="1"/>
    <col min="1035" max="1280" width="9.140625" style="2"/>
    <col min="1281" max="1281" width="2.5703125" style="2" customWidth="1"/>
    <col min="1282" max="1282" width="13.85546875" style="2" customWidth="1"/>
    <col min="1283" max="1284" width="7.5703125" style="2" customWidth="1"/>
    <col min="1285" max="1287" width="11.42578125" style="2" customWidth="1"/>
    <col min="1288" max="1288" width="9.140625" style="2"/>
    <col min="1289" max="1290" width="4.28515625" style="2" customWidth="1"/>
    <col min="1291" max="1536" width="9.140625" style="2"/>
    <col min="1537" max="1537" width="2.5703125" style="2" customWidth="1"/>
    <col min="1538" max="1538" width="13.85546875" style="2" customWidth="1"/>
    <col min="1539" max="1540" width="7.5703125" style="2" customWidth="1"/>
    <col min="1541" max="1543" width="11.42578125" style="2" customWidth="1"/>
    <col min="1544" max="1544" width="9.140625" style="2"/>
    <col min="1545" max="1546" width="4.28515625" style="2" customWidth="1"/>
    <col min="1547" max="1792" width="9.140625" style="2"/>
    <col min="1793" max="1793" width="2.5703125" style="2" customWidth="1"/>
    <col min="1794" max="1794" width="13.85546875" style="2" customWidth="1"/>
    <col min="1795" max="1796" width="7.5703125" style="2" customWidth="1"/>
    <col min="1797" max="1799" width="11.42578125" style="2" customWidth="1"/>
    <col min="1800" max="1800" width="9.140625" style="2"/>
    <col min="1801" max="1802" width="4.28515625" style="2" customWidth="1"/>
    <col min="1803" max="2048" width="9.140625" style="2"/>
    <col min="2049" max="2049" width="2.5703125" style="2" customWidth="1"/>
    <col min="2050" max="2050" width="13.85546875" style="2" customWidth="1"/>
    <col min="2051" max="2052" width="7.5703125" style="2" customWidth="1"/>
    <col min="2053" max="2055" width="11.42578125" style="2" customWidth="1"/>
    <col min="2056" max="2056" width="9.140625" style="2"/>
    <col min="2057" max="2058" width="4.28515625" style="2" customWidth="1"/>
    <col min="2059" max="2304" width="9.140625" style="2"/>
    <col min="2305" max="2305" width="2.5703125" style="2" customWidth="1"/>
    <col min="2306" max="2306" width="13.85546875" style="2" customWidth="1"/>
    <col min="2307" max="2308" width="7.5703125" style="2" customWidth="1"/>
    <col min="2309" max="2311" width="11.42578125" style="2" customWidth="1"/>
    <col min="2312" max="2312" width="9.140625" style="2"/>
    <col min="2313" max="2314" width="4.28515625" style="2" customWidth="1"/>
    <col min="2315" max="2560" width="9.140625" style="2"/>
    <col min="2561" max="2561" width="2.5703125" style="2" customWidth="1"/>
    <col min="2562" max="2562" width="13.85546875" style="2" customWidth="1"/>
    <col min="2563" max="2564" width="7.5703125" style="2" customWidth="1"/>
    <col min="2565" max="2567" width="11.42578125" style="2" customWidth="1"/>
    <col min="2568" max="2568" width="9.140625" style="2"/>
    <col min="2569" max="2570" width="4.28515625" style="2" customWidth="1"/>
    <col min="2571" max="2816" width="9.140625" style="2"/>
    <col min="2817" max="2817" width="2.5703125" style="2" customWidth="1"/>
    <col min="2818" max="2818" width="13.85546875" style="2" customWidth="1"/>
    <col min="2819" max="2820" width="7.5703125" style="2" customWidth="1"/>
    <col min="2821" max="2823" width="11.42578125" style="2" customWidth="1"/>
    <col min="2824" max="2824" width="9.140625" style="2"/>
    <col min="2825" max="2826" width="4.28515625" style="2" customWidth="1"/>
    <col min="2827" max="3072" width="9.140625" style="2"/>
    <col min="3073" max="3073" width="2.5703125" style="2" customWidth="1"/>
    <col min="3074" max="3074" width="13.85546875" style="2" customWidth="1"/>
    <col min="3075" max="3076" width="7.5703125" style="2" customWidth="1"/>
    <col min="3077" max="3079" width="11.42578125" style="2" customWidth="1"/>
    <col min="3080" max="3080" width="9.140625" style="2"/>
    <col min="3081" max="3082" width="4.28515625" style="2" customWidth="1"/>
    <col min="3083" max="3328" width="9.140625" style="2"/>
    <col min="3329" max="3329" width="2.5703125" style="2" customWidth="1"/>
    <col min="3330" max="3330" width="13.85546875" style="2" customWidth="1"/>
    <col min="3331" max="3332" width="7.5703125" style="2" customWidth="1"/>
    <col min="3333" max="3335" width="11.42578125" style="2" customWidth="1"/>
    <col min="3336" max="3336" width="9.140625" style="2"/>
    <col min="3337" max="3338" width="4.28515625" style="2" customWidth="1"/>
    <col min="3339" max="3584" width="9.140625" style="2"/>
    <col min="3585" max="3585" width="2.5703125" style="2" customWidth="1"/>
    <col min="3586" max="3586" width="13.85546875" style="2" customWidth="1"/>
    <col min="3587" max="3588" width="7.5703125" style="2" customWidth="1"/>
    <col min="3589" max="3591" width="11.42578125" style="2" customWidth="1"/>
    <col min="3592" max="3592" width="9.140625" style="2"/>
    <col min="3593" max="3594" width="4.28515625" style="2" customWidth="1"/>
    <col min="3595" max="3840" width="9.140625" style="2"/>
    <col min="3841" max="3841" width="2.5703125" style="2" customWidth="1"/>
    <col min="3842" max="3842" width="13.85546875" style="2" customWidth="1"/>
    <col min="3843" max="3844" width="7.5703125" style="2" customWidth="1"/>
    <col min="3845" max="3847" width="11.42578125" style="2" customWidth="1"/>
    <col min="3848" max="3848" width="9.140625" style="2"/>
    <col min="3849" max="3850" width="4.28515625" style="2" customWidth="1"/>
    <col min="3851" max="4096" width="9.140625" style="2"/>
    <col min="4097" max="4097" width="2.5703125" style="2" customWidth="1"/>
    <col min="4098" max="4098" width="13.85546875" style="2" customWidth="1"/>
    <col min="4099" max="4100" width="7.5703125" style="2" customWidth="1"/>
    <col min="4101" max="4103" width="11.42578125" style="2" customWidth="1"/>
    <col min="4104" max="4104" width="9.140625" style="2"/>
    <col min="4105" max="4106" width="4.28515625" style="2" customWidth="1"/>
    <col min="4107" max="4352" width="9.140625" style="2"/>
    <col min="4353" max="4353" width="2.5703125" style="2" customWidth="1"/>
    <col min="4354" max="4354" width="13.85546875" style="2" customWidth="1"/>
    <col min="4355" max="4356" width="7.5703125" style="2" customWidth="1"/>
    <col min="4357" max="4359" width="11.42578125" style="2" customWidth="1"/>
    <col min="4360" max="4360" width="9.140625" style="2"/>
    <col min="4361" max="4362" width="4.28515625" style="2" customWidth="1"/>
    <col min="4363" max="4608" width="9.140625" style="2"/>
    <col min="4609" max="4609" width="2.5703125" style="2" customWidth="1"/>
    <col min="4610" max="4610" width="13.85546875" style="2" customWidth="1"/>
    <col min="4611" max="4612" width="7.5703125" style="2" customWidth="1"/>
    <col min="4613" max="4615" width="11.42578125" style="2" customWidth="1"/>
    <col min="4616" max="4616" width="9.140625" style="2"/>
    <col min="4617" max="4618" width="4.28515625" style="2" customWidth="1"/>
    <col min="4619" max="4864" width="9.140625" style="2"/>
    <col min="4865" max="4865" width="2.5703125" style="2" customWidth="1"/>
    <col min="4866" max="4866" width="13.85546875" style="2" customWidth="1"/>
    <col min="4867" max="4868" width="7.5703125" style="2" customWidth="1"/>
    <col min="4869" max="4871" width="11.42578125" style="2" customWidth="1"/>
    <col min="4872" max="4872" width="9.140625" style="2"/>
    <col min="4873" max="4874" width="4.28515625" style="2" customWidth="1"/>
    <col min="4875" max="5120" width="9.140625" style="2"/>
    <col min="5121" max="5121" width="2.5703125" style="2" customWidth="1"/>
    <col min="5122" max="5122" width="13.85546875" style="2" customWidth="1"/>
    <col min="5123" max="5124" width="7.5703125" style="2" customWidth="1"/>
    <col min="5125" max="5127" width="11.42578125" style="2" customWidth="1"/>
    <col min="5128" max="5128" width="9.140625" style="2"/>
    <col min="5129" max="5130" width="4.28515625" style="2" customWidth="1"/>
    <col min="5131" max="5376" width="9.140625" style="2"/>
    <col min="5377" max="5377" width="2.5703125" style="2" customWidth="1"/>
    <col min="5378" max="5378" width="13.85546875" style="2" customWidth="1"/>
    <col min="5379" max="5380" width="7.5703125" style="2" customWidth="1"/>
    <col min="5381" max="5383" width="11.42578125" style="2" customWidth="1"/>
    <col min="5384" max="5384" width="9.140625" style="2"/>
    <col min="5385" max="5386" width="4.28515625" style="2" customWidth="1"/>
    <col min="5387" max="5632" width="9.140625" style="2"/>
    <col min="5633" max="5633" width="2.5703125" style="2" customWidth="1"/>
    <col min="5634" max="5634" width="13.85546875" style="2" customWidth="1"/>
    <col min="5635" max="5636" width="7.5703125" style="2" customWidth="1"/>
    <col min="5637" max="5639" width="11.42578125" style="2" customWidth="1"/>
    <col min="5640" max="5640" width="9.140625" style="2"/>
    <col min="5641" max="5642" width="4.28515625" style="2" customWidth="1"/>
    <col min="5643" max="5888" width="9.140625" style="2"/>
    <col min="5889" max="5889" width="2.5703125" style="2" customWidth="1"/>
    <col min="5890" max="5890" width="13.85546875" style="2" customWidth="1"/>
    <col min="5891" max="5892" width="7.5703125" style="2" customWidth="1"/>
    <col min="5893" max="5895" width="11.42578125" style="2" customWidth="1"/>
    <col min="5896" max="5896" width="9.140625" style="2"/>
    <col min="5897" max="5898" width="4.28515625" style="2" customWidth="1"/>
    <col min="5899" max="6144" width="9.140625" style="2"/>
    <col min="6145" max="6145" width="2.5703125" style="2" customWidth="1"/>
    <col min="6146" max="6146" width="13.85546875" style="2" customWidth="1"/>
    <col min="6147" max="6148" width="7.5703125" style="2" customWidth="1"/>
    <col min="6149" max="6151" width="11.42578125" style="2" customWidth="1"/>
    <col min="6152" max="6152" width="9.140625" style="2"/>
    <col min="6153" max="6154" width="4.28515625" style="2" customWidth="1"/>
    <col min="6155" max="6400" width="9.140625" style="2"/>
    <col min="6401" max="6401" width="2.5703125" style="2" customWidth="1"/>
    <col min="6402" max="6402" width="13.85546875" style="2" customWidth="1"/>
    <col min="6403" max="6404" width="7.5703125" style="2" customWidth="1"/>
    <col min="6405" max="6407" width="11.42578125" style="2" customWidth="1"/>
    <col min="6408" max="6408" width="9.140625" style="2"/>
    <col min="6409" max="6410" width="4.28515625" style="2" customWidth="1"/>
    <col min="6411" max="6656" width="9.140625" style="2"/>
    <col min="6657" max="6657" width="2.5703125" style="2" customWidth="1"/>
    <col min="6658" max="6658" width="13.85546875" style="2" customWidth="1"/>
    <col min="6659" max="6660" width="7.5703125" style="2" customWidth="1"/>
    <col min="6661" max="6663" width="11.42578125" style="2" customWidth="1"/>
    <col min="6664" max="6664" width="9.140625" style="2"/>
    <col min="6665" max="6666" width="4.28515625" style="2" customWidth="1"/>
    <col min="6667" max="6912" width="9.140625" style="2"/>
    <col min="6913" max="6913" width="2.5703125" style="2" customWidth="1"/>
    <col min="6914" max="6914" width="13.85546875" style="2" customWidth="1"/>
    <col min="6915" max="6916" width="7.5703125" style="2" customWidth="1"/>
    <col min="6917" max="6919" width="11.42578125" style="2" customWidth="1"/>
    <col min="6920" max="6920" width="9.140625" style="2"/>
    <col min="6921" max="6922" width="4.28515625" style="2" customWidth="1"/>
    <col min="6923" max="7168" width="9.140625" style="2"/>
    <col min="7169" max="7169" width="2.5703125" style="2" customWidth="1"/>
    <col min="7170" max="7170" width="13.85546875" style="2" customWidth="1"/>
    <col min="7171" max="7172" width="7.5703125" style="2" customWidth="1"/>
    <col min="7173" max="7175" width="11.42578125" style="2" customWidth="1"/>
    <col min="7176" max="7176" width="9.140625" style="2"/>
    <col min="7177" max="7178" width="4.28515625" style="2" customWidth="1"/>
    <col min="7179" max="7424" width="9.140625" style="2"/>
    <col min="7425" max="7425" width="2.5703125" style="2" customWidth="1"/>
    <col min="7426" max="7426" width="13.85546875" style="2" customWidth="1"/>
    <col min="7427" max="7428" width="7.5703125" style="2" customWidth="1"/>
    <col min="7429" max="7431" width="11.42578125" style="2" customWidth="1"/>
    <col min="7432" max="7432" width="9.140625" style="2"/>
    <col min="7433" max="7434" width="4.28515625" style="2" customWidth="1"/>
    <col min="7435" max="7680" width="9.140625" style="2"/>
    <col min="7681" max="7681" width="2.5703125" style="2" customWidth="1"/>
    <col min="7682" max="7682" width="13.85546875" style="2" customWidth="1"/>
    <col min="7683" max="7684" width="7.5703125" style="2" customWidth="1"/>
    <col min="7685" max="7687" width="11.42578125" style="2" customWidth="1"/>
    <col min="7688" max="7688" width="9.140625" style="2"/>
    <col min="7689" max="7690" width="4.28515625" style="2" customWidth="1"/>
    <col min="7691" max="7936" width="9.140625" style="2"/>
    <col min="7937" max="7937" width="2.5703125" style="2" customWidth="1"/>
    <col min="7938" max="7938" width="13.85546875" style="2" customWidth="1"/>
    <col min="7939" max="7940" width="7.5703125" style="2" customWidth="1"/>
    <col min="7941" max="7943" width="11.42578125" style="2" customWidth="1"/>
    <col min="7944" max="7944" width="9.140625" style="2"/>
    <col min="7945" max="7946" width="4.28515625" style="2" customWidth="1"/>
    <col min="7947" max="8192" width="9.140625" style="2"/>
    <col min="8193" max="8193" width="2.5703125" style="2" customWidth="1"/>
    <col min="8194" max="8194" width="13.85546875" style="2" customWidth="1"/>
    <col min="8195" max="8196" width="7.5703125" style="2" customWidth="1"/>
    <col min="8197" max="8199" width="11.42578125" style="2" customWidth="1"/>
    <col min="8200" max="8200" width="9.140625" style="2"/>
    <col min="8201" max="8202" width="4.28515625" style="2" customWidth="1"/>
    <col min="8203" max="8448" width="9.140625" style="2"/>
    <col min="8449" max="8449" width="2.5703125" style="2" customWidth="1"/>
    <col min="8450" max="8450" width="13.85546875" style="2" customWidth="1"/>
    <col min="8451" max="8452" width="7.5703125" style="2" customWidth="1"/>
    <col min="8453" max="8455" width="11.42578125" style="2" customWidth="1"/>
    <col min="8456" max="8456" width="9.140625" style="2"/>
    <col min="8457" max="8458" width="4.28515625" style="2" customWidth="1"/>
    <col min="8459" max="8704" width="9.140625" style="2"/>
    <col min="8705" max="8705" width="2.5703125" style="2" customWidth="1"/>
    <col min="8706" max="8706" width="13.85546875" style="2" customWidth="1"/>
    <col min="8707" max="8708" width="7.5703125" style="2" customWidth="1"/>
    <col min="8709" max="8711" width="11.42578125" style="2" customWidth="1"/>
    <col min="8712" max="8712" width="9.140625" style="2"/>
    <col min="8713" max="8714" width="4.28515625" style="2" customWidth="1"/>
    <col min="8715" max="8960" width="9.140625" style="2"/>
    <col min="8961" max="8961" width="2.5703125" style="2" customWidth="1"/>
    <col min="8962" max="8962" width="13.85546875" style="2" customWidth="1"/>
    <col min="8963" max="8964" width="7.5703125" style="2" customWidth="1"/>
    <col min="8965" max="8967" width="11.42578125" style="2" customWidth="1"/>
    <col min="8968" max="8968" width="9.140625" style="2"/>
    <col min="8969" max="8970" width="4.28515625" style="2" customWidth="1"/>
    <col min="8971" max="9216" width="9.140625" style="2"/>
    <col min="9217" max="9217" width="2.5703125" style="2" customWidth="1"/>
    <col min="9218" max="9218" width="13.85546875" style="2" customWidth="1"/>
    <col min="9219" max="9220" width="7.5703125" style="2" customWidth="1"/>
    <col min="9221" max="9223" width="11.42578125" style="2" customWidth="1"/>
    <col min="9224" max="9224" width="9.140625" style="2"/>
    <col min="9225" max="9226" width="4.28515625" style="2" customWidth="1"/>
    <col min="9227" max="9472" width="9.140625" style="2"/>
    <col min="9473" max="9473" width="2.5703125" style="2" customWidth="1"/>
    <col min="9474" max="9474" width="13.85546875" style="2" customWidth="1"/>
    <col min="9475" max="9476" width="7.5703125" style="2" customWidth="1"/>
    <col min="9477" max="9479" width="11.42578125" style="2" customWidth="1"/>
    <col min="9480" max="9480" width="9.140625" style="2"/>
    <col min="9481" max="9482" width="4.28515625" style="2" customWidth="1"/>
    <col min="9483" max="9728" width="9.140625" style="2"/>
    <col min="9729" max="9729" width="2.5703125" style="2" customWidth="1"/>
    <col min="9730" max="9730" width="13.85546875" style="2" customWidth="1"/>
    <col min="9731" max="9732" width="7.5703125" style="2" customWidth="1"/>
    <col min="9733" max="9735" width="11.42578125" style="2" customWidth="1"/>
    <col min="9736" max="9736" width="9.140625" style="2"/>
    <col min="9737" max="9738" width="4.28515625" style="2" customWidth="1"/>
    <col min="9739" max="9984" width="9.140625" style="2"/>
    <col min="9985" max="9985" width="2.5703125" style="2" customWidth="1"/>
    <col min="9986" max="9986" width="13.85546875" style="2" customWidth="1"/>
    <col min="9987" max="9988" width="7.5703125" style="2" customWidth="1"/>
    <col min="9989" max="9991" width="11.42578125" style="2" customWidth="1"/>
    <col min="9992" max="9992" width="9.140625" style="2"/>
    <col min="9993" max="9994" width="4.28515625" style="2" customWidth="1"/>
    <col min="9995" max="10240" width="9.140625" style="2"/>
    <col min="10241" max="10241" width="2.5703125" style="2" customWidth="1"/>
    <col min="10242" max="10242" width="13.85546875" style="2" customWidth="1"/>
    <col min="10243" max="10244" width="7.5703125" style="2" customWidth="1"/>
    <col min="10245" max="10247" width="11.42578125" style="2" customWidth="1"/>
    <col min="10248" max="10248" width="9.140625" style="2"/>
    <col min="10249" max="10250" width="4.28515625" style="2" customWidth="1"/>
    <col min="10251" max="10496" width="9.140625" style="2"/>
    <col min="10497" max="10497" width="2.5703125" style="2" customWidth="1"/>
    <col min="10498" max="10498" width="13.85546875" style="2" customWidth="1"/>
    <col min="10499" max="10500" width="7.5703125" style="2" customWidth="1"/>
    <col min="10501" max="10503" width="11.42578125" style="2" customWidth="1"/>
    <col min="10504" max="10504" width="9.140625" style="2"/>
    <col min="10505" max="10506" width="4.28515625" style="2" customWidth="1"/>
    <col min="10507" max="10752" width="9.140625" style="2"/>
    <col min="10753" max="10753" width="2.5703125" style="2" customWidth="1"/>
    <col min="10754" max="10754" width="13.85546875" style="2" customWidth="1"/>
    <col min="10755" max="10756" width="7.5703125" style="2" customWidth="1"/>
    <col min="10757" max="10759" width="11.42578125" style="2" customWidth="1"/>
    <col min="10760" max="10760" width="9.140625" style="2"/>
    <col min="10761" max="10762" width="4.28515625" style="2" customWidth="1"/>
    <col min="10763" max="11008" width="9.140625" style="2"/>
    <col min="11009" max="11009" width="2.5703125" style="2" customWidth="1"/>
    <col min="11010" max="11010" width="13.85546875" style="2" customWidth="1"/>
    <col min="11011" max="11012" width="7.5703125" style="2" customWidth="1"/>
    <col min="11013" max="11015" width="11.42578125" style="2" customWidth="1"/>
    <col min="11016" max="11016" width="9.140625" style="2"/>
    <col min="11017" max="11018" width="4.28515625" style="2" customWidth="1"/>
    <col min="11019" max="11264" width="9.140625" style="2"/>
    <col min="11265" max="11265" width="2.5703125" style="2" customWidth="1"/>
    <col min="11266" max="11266" width="13.85546875" style="2" customWidth="1"/>
    <col min="11267" max="11268" width="7.5703125" style="2" customWidth="1"/>
    <col min="11269" max="11271" width="11.42578125" style="2" customWidth="1"/>
    <col min="11272" max="11272" width="9.140625" style="2"/>
    <col min="11273" max="11274" width="4.28515625" style="2" customWidth="1"/>
    <col min="11275" max="11520" width="9.140625" style="2"/>
    <col min="11521" max="11521" width="2.5703125" style="2" customWidth="1"/>
    <col min="11522" max="11522" width="13.85546875" style="2" customWidth="1"/>
    <col min="11523" max="11524" width="7.5703125" style="2" customWidth="1"/>
    <col min="11525" max="11527" width="11.42578125" style="2" customWidth="1"/>
    <col min="11528" max="11528" width="9.140625" style="2"/>
    <col min="11529" max="11530" width="4.28515625" style="2" customWidth="1"/>
    <col min="11531" max="11776" width="9.140625" style="2"/>
    <col min="11777" max="11777" width="2.5703125" style="2" customWidth="1"/>
    <col min="11778" max="11778" width="13.85546875" style="2" customWidth="1"/>
    <col min="11779" max="11780" width="7.5703125" style="2" customWidth="1"/>
    <col min="11781" max="11783" width="11.42578125" style="2" customWidth="1"/>
    <col min="11784" max="11784" width="9.140625" style="2"/>
    <col min="11785" max="11786" width="4.28515625" style="2" customWidth="1"/>
    <col min="11787" max="12032" width="9.140625" style="2"/>
    <col min="12033" max="12033" width="2.5703125" style="2" customWidth="1"/>
    <col min="12034" max="12034" width="13.85546875" style="2" customWidth="1"/>
    <col min="12035" max="12036" width="7.5703125" style="2" customWidth="1"/>
    <col min="12037" max="12039" width="11.42578125" style="2" customWidth="1"/>
    <col min="12040" max="12040" width="9.140625" style="2"/>
    <col min="12041" max="12042" width="4.28515625" style="2" customWidth="1"/>
    <col min="12043" max="12288" width="9.140625" style="2"/>
    <col min="12289" max="12289" width="2.5703125" style="2" customWidth="1"/>
    <col min="12290" max="12290" width="13.85546875" style="2" customWidth="1"/>
    <col min="12291" max="12292" width="7.5703125" style="2" customWidth="1"/>
    <col min="12293" max="12295" width="11.42578125" style="2" customWidth="1"/>
    <col min="12296" max="12296" width="9.140625" style="2"/>
    <col min="12297" max="12298" width="4.28515625" style="2" customWidth="1"/>
    <col min="12299" max="12544" width="9.140625" style="2"/>
    <col min="12545" max="12545" width="2.5703125" style="2" customWidth="1"/>
    <col min="12546" max="12546" width="13.85546875" style="2" customWidth="1"/>
    <col min="12547" max="12548" width="7.5703125" style="2" customWidth="1"/>
    <col min="12549" max="12551" width="11.42578125" style="2" customWidth="1"/>
    <col min="12552" max="12552" width="9.140625" style="2"/>
    <col min="12553" max="12554" width="4.28515625" style="2" customWidth="1"/>
    <col min="12555" max="12800" width="9.140625" style="2"/>
    <col min="12801" max="12801" width="2.5703125" style="2" customWidth="1"/>
    <col min="12802" max="12802" width="13.85546875" style="2" customWidth="1"/>
    <col min="12803" max="12804" width="7.5703125" style="2" customWidth="1"/>
    <col min="12805" max="12807" width="11.42578125" style="2" customWidth="1"/>
    <col min="12808" max="12808" width="9.140625" style="2"/>
    <col min="12809" max="12810" width="4.28515625" style="2" customWidth="1"/>
    <col min="12811" max="13056" width="9.140625" style="2"/>
    <col min="13057" max="13057" width="2.5703125" style="2" customWidth="1"/>
    <col min="13058" max="13058" width="13.85546875" style="2" customWidth="1"/>
    <col min="13059" max="13060" width="7.5703125" style="2" customWidth="1"/>
    <col min="13061" max="13063" width="11.42578125" style="2" customWidth="1"/>
    <col min="13064" max="13064" width="9.140625" style="2"/>
    <col min="13065" max="13066" width="4.28515625" style="2" customWidth="1"/>
    <col min="13067" max="13312" width="9.140625" style="2"/>
    <col min="13313" max="13313" width="2.5703125" style="2" customWidth="1"/>
    <col min="13314" max="13314" width="13.85546875" style="2" customWidth="1"/>
    <col min="13315" max="13316" width="7.5703125" style="2" customWidth="1"/>
    <col min="13317" max="13319" width="11.42578125" style="2" customWidth="1"/>
    <col min="13320" max="13320" width="9.140625" style="2"/>
    <col min="13321" max="13322" width="4.28515625" style="2" customWidth="1"/>
    <col min="13323" max="13568" width="9.140625" style="2"/>
    <col min="13569" max="13569" width="2.5703125" style="2" customWidth="1"/>
    <col min="13570" max="13570" width="13.85546875" style="2" customWidth="1"/>
    <col min="13571" max="13572" width="7.5703125" style="2" customWidth="1"/>
    <col min="13573" max="13575" width="11.42578125" style="2" customWidth="1"/>
    <col min="13576" max="13576" width="9.140625" style="2"/>
    <col min="13577" max="13578" width="4.28515625" style="2" customWidth="1"/>
    <col min="13579" max="13824" width="9.140625" style="2"/>
    <col min="13825" max="13825" width="2.5703125" style="2" customWidth="1"/>
    <col min="13826" max="13826" width="13.85546875" style="2" customWidth="1"/>
    <col min="13827" max="13828" width="7.5703125" style="2" customWidth="1"/>
    <col min="13829" max="13831" width="11.42578125" style="2" customWidth="1"/>
    <col min="13832" max="13832" width="9.140625" style="2"/>
    <col min="13833" max="13834" width="4.28515625" style="2" customWidth="1"/>
    <col min="13835" max="14080" width="9.140625" style="2"/>
    <col min="14081" max="14081" width="2.5703125" style="2" customWidth="1"/>
    <col min="14082" max="14082" width="13.85546875" style="2" customWidth="1"/>
    <col min="14083" max="14084" width="7.5703125" style="2" customWidth="1"/>
    <col min="14085" max="14087" width="11.42578125" style="2" customWidth="1"/>
    <col min="14088" max="14088" width="9.140625" style="2"/>
    <col min="14089" max="14090" width="4.28515625" style="2" customWidth="1"/>
    <col min="14091" max="14336" width="9.140625" style="2"/>
    <col min="14337" max="14337" width="2.5703125" style="2" customWidth="1"/>
    <col min="14338" max="14338" width="13.85546875" style="2" customWidth="1"/>
    <col min="14339" max="14340" width="7.5703125" style="2" customWidth="1"/>
    <col min="14341" max="14343" width="11.42578125" style="2" customWidth="1"/>
    <col min="14344" max="14344" width="9.140625" style="2"/>
    <col min="14345" max="14346" width="4.28515625" style="2" customWidth="1"/>
    <col min="14347" max="14592" width="9.140625" style="2"/>
    <col min="14593" max="14593" width="2.5703125" style="2" customWidth="1"/>
    <col min="14594" max="14594" width="13.85546875" style="2" customWidth="1"/>
    <col min="14595" max="14596" width="7.5703125" style="2" customWidth="1"/>
    <col min="14597" max="14599" width="11.42578125" style="2" customWidth="1"/>
    <col min="14600" max="14600" width="9.140625" style="2"/>
    <col min="14601" max="14602" width="4.28515625" style="2" customWidth="1"/>
    <col min="14603" max="14848" width="9.140625" style="2"/>
    <col min="14849" max="14849" width="2.5703125" style="2" customWidth="1"/>
    <col min="14850" max="14850" width="13.85546875" style="2" customWidth="1"/>
    <col min="14851" max="14852" width="7.5703125" style="2" customWidth="1"/>
    <col min="14853" max="14855" width="11.42578125" style="2" customWidth="1"/>
    <col min="14856" max="14856" width="9.140625" style="2"/>
    <col min="14857" max="14858" width="4.28515625" style="2" customWidth="1"/>
    <col min="14859" max="15104" width="9.140625" style="2"/>
    <col min="15105" max="15105" width="2.5703125" style="2" customWidth="1"/>
    <col min="15106" max="15106" width="13.85546875" style="2" customWidth="1"/>
    <col min="15107" max="15108" width="7.5703125" style="2" customWidth="1"/>
    <col min="15109" max="15111" width="11.42578125" style="2" customWidth="1"/>
    <col min="15112" max="15112" width="9.140625" style="2"/>
    <col min="15113" max="15114" width="4.28515625" style="2" customWidth="1"/>
    <col min="15115" max="15360" width="9.140625" style="2"/>
    <col min="15361" max="15361" width="2.5703125" style="2" customWidth="1"/>
    <col min="15362" max="15362" width="13.85546875" style="2" customWidth="1"/>
    <col min="15363" max="15364" width="7.5703125" style="2" customWidth="1"/>
    <col min="15365" max="15367" width="11.42578125" style="2" customWidth="1"/>
    <col min="15368" max="15368" width="9.140625" style="2"/>
    <col min="15369" max="15370" width="4.28515625" style="2" customWidth="1"/>
    <col min="15371" max="15616" width="9.140625" style="2"/>
    <col min="15617" max="15617" width="2.5703125" style="2" customWidth="1"/>
    <col min="15618" max="15618" width="13.85546875" style="2" customWidth="1"/>
    <col min="15619" max="15620" width="7.5703125" style="2" customWidth="1"/>
    <col min="15621" max="15623" width="11.42578125" style="2" customWidth="1"/>
    <col min="15624" max="15624" width="9.140625" style="2"/>
    <col min="15625" max="15626" width="4.28515625" style="2" customWidth="1"/>
    <col min="15627" max="15872" width="9.140625" style="2"/>
    <col min="15873" max="15873" width="2.5703125" style="2" customWidth="1"/>
    <col min="15874" max="15874" width="13.85546875" style="2" customWidth="1"/>
    <col min="15875" max="15876" width="7.5703125" style="2" customWidth="1"/>
    <col min="15877" max="15879" width="11.42578125" style="2" customWidth="1"/>
    <col min="15880" max="15880" width="9.140625" style="2"/>
    <col min="15881" max="15882" width="4.28515625" style="2" customWidth="1"/>
    <col min="15883" max="16128" width="9.140625" style="2"/>
    <col min="16129" max="16129" width="2.5703125" style="2" customWidth="1"/>
    <col min="16130" max="16130" width="13.85546875" style="2" customWidth="1"/>
    <col min="16131" max="16132" width="7.5703125" style="2" customWidth="1"/>
    <col min="16133" max="16135" width="11.42578125" style="2" customWidth="1"/>
    <col min="16136" max="16136" width="9.140625" style="2"/>
    <col min="16137" max="16138" width="4.28515625" style="2" customWidth="1"/>
    <col min="16139" max="16384" width="9.140625" style="2"/>
  </cols>
  <sheetData>
    <row r="6" spans="2:10" x14ac:dyDescent="0.25">
      <c r="B6" s="59" t="s">
        <v>2</v>
      </c>
      <c r="C6" s="60"/>
      <c r="D6" s="60"/>
      <c r="E6" s="60"/>
      <c r="F6" s="60"/>
      <c r="G6" s="61"/>
    </row>
    <row r="7" spans="2:10" s="12" customFormat="1" ht="11.25" x14ac:dyDescent="0.2">
      <c r="B7" s="7"/>
      <c r="C7" s="8"/>
      <c r="D7" s="9"/>
      <c r="E7" s="10"/>
      <c r="F7" s="10"/>
      <c r="G7" s="11"/>
      <c r="I7" s="13"/>
      <c r="J7" s="13"/>
    </row>
    <row r="8" spans="2:10" x14ac:dyDescent="0.25">
      <c r="B8" s="66" t="s">
        <v>3</v>
      </c>
      <c r="C8" s="67"/>
      <c r="D8" s="62" t="s">
        <v>27</v>
      </c>
      <c r="E8" s="62"/>
      <c r="F8" s="62"/>
      <c r="G8" s="63"/>
    </row>
    <row r="9" spans="2:10" x14ac:dyDescent="0.25">
      <c r="B9" s="66" t="s">
        <v>4</v>
      </c>
      <c r="C9" s="67"/>
      <c r="D9" s="62" t="s">
        <v>5</v>
      </c>
      <c r="E9" s="62"/>
      <c r="F9" s="62"/>
      <c r="G9" s="63"/>
    </row>
    <row r="10" spans="2:10" s="12" customFormat="1" ht="11.25" x14ac:dyDescent="0.2">
      <c r="B10" s="14"/>
      <c r="C10" s="15"/>
      <c r="D10" s="16"/>
      <c r="E10" s="17"/>
      <c r="F10" s="17"/>
      <c r="G10" s="18"/>
      <c r="I10" s="13"/>
      <c r="J10" s="13"/>
    </row>
    <row r="11" spans="2:10" s="12" customFormat="1" ht="11.25" x14ac:dyDescent="0.2">
      <c r="B11" s="7"/>
      <c r="C11" s="8"/>
      <c r="D11" s="9"/>
      <c r="E11" s="10"/>
      <c r="F11" s="10"/>
      <c r="G11" s="11"/>
      <c r="I11" s="13"/>
      <c r="J11" s="13"/>
    </row>
    <row r="12" spans="2:10" x14ac:dyDescent="0.25">
      <c r="B12" s="66" t="s">
        <v>6</v>
      </c>
      <c r="C12" s="67"/>
      <c r="D12" s="64" t="s">
        <v>7</v>
      </c>
      <c r="E12" s="64"/>
      <c r="F12" s="64"/>
      <c r="G12" s="65"/>
      <c r="I12" s="6">
        <f>MATCH(D12,INDEX(Tabela,0,1),0)</f>
        <v>4</v>
      </c>
    </row>
    <row r="13" spans="2:10" s="12" customFormat="1" ht="11.25" x14ac:dyDescent="0.2">
      <c r="B13" s="19"/>
      <c r="C13" s="20"/>
      <c r="D13" s="21"/>
      <c r="E13" s="22"/>
      <c r="F13" s="22"/>
      <c r="G13" s="23"/>
      <c r="I13" s="13"/>
      <c r="J13" s="13"/>
    </row>
    <row r="14" spans="2:10" x14ac:dyDescent="0.25">
      <c r="B14" s="66" t="s">
        <v>8</v>
      </c>
      <c r="C14" s="67"/>
      <c r="D14" s="64" t="s">
        <v>9</v>
      </c>
      <c r="E14" s="64"/>
      <c r="F14" s="64"/>
      <c r="G14" s="65"/>
      <c r="I14" s="6">
        <f>IF(LEFT(D14,3)="sem",2,4)</f>
        <v>4</v>
      </c>
      <c r="J14" s="6">
        <f>1+I14</f>
        <v>5</v>
      </c>
    </row>
    <row r="15" spans="2:10" s="12" customFormat="1" ht="11.25" x14ac:dyDescent="0.2">
      <c r="B15" s="14"/>
      <c r="C15" s="15"/>
      <c r="D15" s="16"/>
      <c r="E15" s="17"/>
      <c r="F15" s="17"/>
      <c r="G15" s="18"/>
      <c r="I15" s="13"/>
      <c r="J15" s="13"/>
    </row>
    <row r="16" spans="2:10" x14ac:dyDescent="0.25">
      <c r="B16" s="24" t="s">
        <v>10</v>
      </c>
      <c r="C16" s="25"/>
      <c r="D16" s="26"/>
      <c r="E16" s="27" t="s">
        <v>11</v>
      </c>
      <c r="F16" s="27" t="s">
        <v>12</v>
      </c>
      <c r="G16" s="28" t="s">
        <v>13</v>
      </c>
    </row>
    <row r="17" spans="2:10" x14ac:dyDescent="0.25">
      <c r="B17" s="29"/>
      <c r="C17" s="30"/>
      <c r="D17" s="31"/>
      <c r="E17" s="32"/>
      <c r="F17" s="32"/>
      <c r="G17" s="33"/>
    </row>
    <row r="18" spans="2:10" x14ac:dyDescent="0.25">
      <c r="B18" s="29" t="s">
        <v>0</v>
      </c>
      <c r="C18" s="30"/>
      <c r="D18" s="31"/>
      <c r="E18" s="32">
        <f>INDEX(Tabela,$I$12,I18)</f>
        <v>5.2900000000000003E-2</v>
      </c>
      <c r="F18" s="32">
        <f>INDEX(Tabela,$I$12,J18)</f>
        <v>7.9299999999999995E-2</v>
      </c>
      <c r="G18" s="34">
        <v>5.2999999999999999E-2</v>
      </c>
      <c r="I18" s="6">
        <v>6</v>
      </c>
      <c r="J18" s="6">
        <v>7</v>
      </c>
    </row>
    <row r="19" spans="2:10" x14ac:dyDescent="0.25">
      <c r="B19" s="29"/>
      <c r="C19" s="30"/>
      <c r="D19" s="31"/>
      <c r="E19" s="32"/>
      <c r="F19" s="32"/>
      <c r="G19" s="33"/>
    </row>
    <row r="20" spans="2:10" x14ac:dyDescent="0.25">
      <c r="B20" s="29" t="s">
        <v>14</v>
      </c>
      <c r="C20" s="30"/>
      <c r="D20" s="31"/>
      <c r="E20" s="32">
        <f>INDEX(Tabela,$I$12,I20)</f>
        <v>2.5000000000000001E-3</v>
      </c>
      <c r="F20" s="32">
        <f>INDEX(Tabela,$I$12,J20)</f>
        <v>5.5999999999999999E-3</v>
      </c>
      <c r="G20" s="34">
        <v>5.0000000000000001E-3</v>
      </c>
      <c r="I20" s="6">
        <v>8</v>
      </c>
      <c r="J20" s="6">
        <v>9</v>
      </c>
    </row>
    <row r="21" spans="2:10" x14ac:dyDescent="0.25">
      <c r="B21" s="29"/>
      <c r="C21" s="30"/>
      <c r="D21" s="31"/>
      <c r="E21" s="32"/>
      <c r="F21" s="32"/>
      <c r="G21" s="33"/>
    </row>
    <row r="22" spans="2:10" x14ac:dyDescent="0.25">
      <c r="B22" s="29" t="s">
        <v>15</v>
      </c>
      <c r="C22" s="30"/>
      <c r="D22" s="31"/>
      <c r="E22" s="32">
        <f>INDEX(Tabela,$I$12,I22)</f>
        <v>0.01</v>
      </c>
      <c r="F22" s="32">
        <f>INDEX(Tabela,$I$12,J22)</f>
        <v>1.9699999999999999E-2</v>
      </c>
      <c r="G22" s="34">
        <v>0.01</v>
      </c>
      <c r="I22" s="6">
        <v>10</v>
      </c>
      <c r="J22" s="6">
        <v>11</v>
      </c>
    </row>
    <row r="23" spans="2:10" x14ac:dyDescent="0.25">
      <c r="B23" s="29"/>
      <c r="C23" s="30"/>
      <c r="D23" s="31"/>
      <c r="E23" s="32"/>
      <c r="F23" s="32"/>
      <c r="G23" s="33"/>
    </row>
    <row r="24" spans="2:10" x14ac:dyDescent="0.25">
      <c r="B24" s="29" t="s">
        <v>1</v>
      </c>
      <c r="C24" s="30"/>
      <c r="D24" s="31"/>
      <c r="E24" s="32">
        <f>INDEX(Tabela,$I$12,I24)</f>
        <v>1.01E-2</v>
      </c>
      <c r="F24" s="32">
        <f>INDEX(Tabela,$I$12,J24)</f>
        <v>1.11E-2</v>
      </c>
      <c r="G24" s="34">
        <v>1.0500000000000001E-2</v>
      </c>
      <c r="I24" s="6">
        <v>12</v>
      </c>
      <c r="J24" s="6">
        <v>13</v>
      </c>
    </row>
    <row r="25" spans="2:10" x14ac:dyDescent="0.25">
      <c r="B25" s="29"/>
      <c r="C25" s="30"/>
      <c r="D25" s="31"/>
      <c r="E25" s="32"/>
      <c r="F25" s="32"/>
      <c r="G25" s="33"/>
    </row>
    <row r="26" spans="2:10" x14ac:dyDescent="0.25">
      <c r="B26" s="29" t="s">
        <v>16</v>
      </c>
      <c r="C26" s="30"/>
      <c r="D26" s="31"/>
      <c r="E26" s="32">
        <f>INDEX(Tabela,$I$12,I26)</f>
        <v>0.08</v>
      </c>
      <c r="F26" s="32">
        <f>INDEX(Tabela,$I$12,J26)</f>
        <v>9.5100000000000004E-2</v>
      </c>
      <c r="G26" s="34">
        <v>0.08</v>
      </c>
      <c r="I26" s="6">
        <v>14</v>
      </c>
      <c r="J26" s="6">
        <v>15</v>
      </c>
    </row>
    <row r="27" spans="2:10" x14ac:dyDescent="0.25">
      <c r="B27" s="29"/>
      <c r="C27" s="30"/>
      <c r="D27" s="31"/>
      <c r="E27" s="32"/>
      <c r="F27" s="32"/>
      <c r="G27" s="33"/>
    </row>
    <row r="28" spans="2:10" x14ac:dyDescent="0.25">
      <c r="B28" s="35" t="s">
        <v>17</v>
      </c>
      <c r="C28" s="36" t="s">
        <v>18</v>
      </c>
      <c r="D28" s="37" t="s">
        <v>19</v>
      </c>
      <c r="E28" s="32"/>
      <c r="F28" s="32"/>
      <c r="G28" s="33">
        <f>SUM(F28:F31)</f>
        <v>8.1500000000000003E-2</v>
      </c>
    </row>
    <row r="29" spans="2:10" x14ac:dyDescent="0.25">
      <c r="B29" s="38" t="s">
        <v>20</v>
      </c>
      <c r="C29" s="39">
        <v>0.5</v>
      </c>
      <c r="D29" s="40">
        <v>0.05</v>
      </c>
      <c r="E29" s="32"/>
      <c r="F29" s="32">
        <f>PRODUCT(C29:D29)*(LEFT(D12,3)&lt;&gt;"mat")</f>
        <v>2.5000000000000001E-2</v>
      </c>
      <c r="G29" s="33"/>
    </row>
    <row r="30" spans="2:10" x14ac:dyDescent="0.25">
      <c r="B30" s="38" t="s">
        <v>21</v>
      </c>
      <c r="D30" s="40">
        <v>3.6499999999999998E-2</v>
      </c>
      <c r="E30" s="32"/>
      <c r="F30" s="32">
        <f>PRODUCT(C30:D30)</f>
        <v>3.6499999999999998E-2</v>
      </c>
      <c r="G30" s="33"/>
    </row>
    <row r="31" spans="2:10" x14ac:dyDescent="0.25">
      <c r="B31" s="38" t="s">
        <v>22</v>
      </c>
      <c r="D31" s="1">
        <f>IF(I14=4,2%,0)</f>
        <v>0.02</v>
      </c>
      <c r="E31" s="32"/>
      <c r="F31" s="32">
        <f>PRODUCT(C31:D31)</f>
        <v>0.02</v>
      </c>
      <c r="G31" s="33"/>
    </row>
    <row r="32" spans="2:10" x14ac:dyDescent="0.25">
      <c r="B32" s="29"/>
      <c r="C32" s="30"/>
      <c r="D32" s="31"/>
      <c r="E32" s="32"/>
      <c r="F32" s="32"/>
      <c r="G32" s="33"/>
    </row>
    <row r="33" spans="2:10" x14ac:dyDescent="0.25">
      <c r="B33" s="41" t="s">
        <v>23</v>
      </c>
      <c r="C33" s="42"/>
      <c r="D33" s="26"/>
      <c r="E33" s="27">
        <f>INDEX(Tabela,$I$12,I$14)</f>
        <v>0.26</v>
      </c>
      <c r="F33" s="27">
        <f>INDEX(Tabela,$I$12,J$14)</f>
        <v>0.3009</v>
      </c>
      <c r="G33" s="28">
        <f>SUM(G18:G22,1)*SUM(G24,1)*SUM(G26,1)/-SUM(G28,-1)-1</f>
        <v>0.26897236799129032</v>
      </c>
    </row>
    <row r="34" spans="2:10" x14ac:dyDescent="0.25">
      <c r="B34" s="43"/>
      <c r="C34" s="44"/>
      <c r="D34" s="45"/>
      <c r="E34" s="46"/>
      <c r="F34" s="46"/>
      <c r="G34" s="47"/>
    </row>
    <row r="35" spans="2:10" x14ac:dyDescent="0.25">
      <c r="B35" s="29"/>
      <c r="C35" s="48" t="s">
        <v>24</v>
      </c>
      <c r="D35" s="49"/>
      <c r="E35" s="50"/>
      <c r="F35" s="50"/>
      <c r="G35" s="51"/>
    </row>
    <row r="36" spans="2:10" x14ac:dyDescent="0.25">
      <c r="B36" s="52"/>
      <c r="C36" s="53"/>
      <c r="D36" s="54"/>
      <c r="E36" s="55"/>
      <c r="F36" s="55"/>
      <c r="G36" s="56"/>
    </row>
    <row r="39" spans="2:10" hidden="1" x14ac:dyDescent="0.25"/>
    <row r="40" spans="2:10" x14ac:dyDescent="0.25">
      <c r="D40" s="68"/>
      <c r="E40" s="68"/>
      <c r="F40" s="68"/>
      <c r="G40" s="68"/>
    </row>
    <row r="41" spans="2:10" s="12" customFormat="1" ht="11.25" x14ac:dyDescent="0.2">
      <c r="C41" s="57"/>
      <c r="D41" s="69" t="s">
        <v>25</v>
      </c>
      <c r="E41" s="69"/>
      <c r="F41" s="69"/>
      <c r="G41" s="69"/>
      <c r="I41" s="13"/>
      <c r="J41" s="13"/>
    </row>
  </sheetData>
  <sheetProtection algorithmName="SHA-512" hashValue="dWVVm5lO7tnqtLUTyZkJ535SZJngE5gBGcJbO/1ne0bxMEE3PvG79dfSaH1ez4MQt+gzgLn4njKUO8WZ9xhxpQ==" saltValue="jvbToX1abbWOOxfxr9PXnQ==" spinCount="100000" sheet="1" objects="1" scenarios="1"/>
  <mergeCells count="11">
    <mergeCell ref="B6:G6"/>
    <mergeCell ref="D8:G8"/>
    <mergeCell ref="B8:C8"/>
    <mergeCell ref="D40:G40"/>
    <mergeCell ref="D41:G41"/>
    <mergeCell ref="B14:C14"/>
    <mergeCell ref="B12:C12"/>
    <mergeCell ref="B9:C9"/>
    <mergeCell ref="D9:G9"/>
    <mergeCell ref="D12:G12"/>
    <mergeCell ref="D14:G14"/>
  </mergeCells>
  <conditionalFormatting sqref="G17:G27 G32:G33">
    <cfRule type="cellIs" dxfId="4" priority="6" stopIfTrue="1" operator="notBetween">
      <formula>$E17</formula>
      <formula>$F17</formula>
    </cfRule>
  </conditionalFormatting>
  <conditionalFormatting sqref="E17:E27 E29:E33">
    <cfRule type="expression" dxfId="3" priority="5" stopIfTrue="1">
      <formula>E17&gt;G17</formula>
    </cfRule>
  </conditionalFormatting>
  <conditionalFormatting sqref="F17:F27 F29:F33">
    <cfRule type="expression" dxfId="2" priority="4" stopIfTrue="1">
      <formula>F17&lt;G17</formula>
    </cfRule>
  </conditionalFormatting>
  <conditionalFormatting sqref="G18 G20 G22 G24 G26 D30:D31 C29:D29">
    <cfRule type="expression" dxfId="1" priority="3" stopIfTrue="1">
      <formula>ISNUMBER(C18)=FALSE</formula>
    </cfRule>
  </conditionalFormatting>
  <conditionalFormatting sqref="D8:G9 D12:G12 D14:G14">
    <cfRule type="expression" dxfId="0" priority="2" stopIfTrue="1">
      <formula>TRIM(D8)=""</formula>
    </cfRule>
  </conditionalFormatting>
  <dataValidations count="2">
    <dataValidation type="list" allowBlank="1" showInputMessage="1" showErrorMessage="1" errorTitle="Desoneração" error="Escolha uma das opções válidas" sqref="D14:G14 IZ14:JC14 SV14:SY14 ACR14:ACU14 AMN14:AMQ14 AWJ14:AWM14 BGF14:BGI14 BQB14:BQE14 BZX14:CAA14 CJT14:CJW14 CTP14:CTS14 DDL14:DDO14 DNH14:DNK14 DXD14:DXG14 EGZ14:EHC14 EQV14:EQY14 FAR14:FAU14 FKN14:FKQ14 FUJ14:FUM14 GEF14:GEI14 GOB14:GOE14 GXX14:GYA14 HHT14:HHW14 HRP14:HRS14 IBL14:IBO14 ILH14:ILK14 IVD14:IVG14 JEZ14:JFC14 JOV14:JOY14 JYR14:JYU14 KIN14:KIQ14 KSJ14:KSM14 LCF14:LCI14 LMB14:LME14 LVX14:LWA14 MFT14:MFW14 MPP14:MPS14 MZL14:MZO14 NJH14:NJK14 NTD14:NTG14 OCZ14:ODC14 OMV14:OMY14 OWR14:OWU14 PGN14:PGQ14 PQJ14:PQM14 QAF14:QAI14 QKB14:QKE14 QTX14:QUA14 RDT14:RDW14 RNP14:RNS14 RXL14:RXO14 SHH14:SHK14 SRD14:SRG14 TAZ14:TBC14 TKV14:TKY14 TUR14:TUU14 UEN14:UEQ14 UOJ14:UOM14 UYF14:UYI14 VIB14:VIE14 VRX14:VSA14 WBT14:WBW14 WLP14:WLS14 WVL14:WVO14 D65546:G65546 IZ65546:JC65546 SV65546:SY65546 ACR65546:ACU65546 AMN65546:AMQ65546 AWJ65546:AWM65546 BGF65546:BGI65546 BQB65546:BQE65546 BZX65546:CAA65546 CJT65546:CJW65546 CTP65546:CTS65546 DDL65546:DDO65546 DNH65546:DNK65546 DXD65546:DXG65546 EGZ65546:EHC65546 EQV65546:EQY65546 FAR65546:FAU65546 FKN65546:FKQ65546 FUJ65546:FUM65546 GEF65546:GEI65546 GOB65546:GOE65546 GXX65546:GYA65546 HHT65546:HHW65546 HRP65546:HRS65546 IBL65546:IBO65546 ILH65546:ILK65546 IVD65546:IVG65546 JEZ65546:JFC65546 JOV65546:JOY65546 JYR65546:JYU65546 KIN65546:KIQ65546 KSJ65546:KSM65546 LCF65546:LCI65546 LMB65546:LME65546 LVX65546:LWA65546 MFT65546:MFW65546 MPP65546:MPS65546 MZL65546:MZO65546 NJH65546:NJK65546 NTD65546:NTG65546 OCZ65546:ODC65546 OMV65546:OMY65546 OWR65546:OWU65546 PGN65546:PGQ65546 PQJ65546:PQM65546 QAF65546:QAI65546 QKB65546:QKE65546 QTX65546:QUA65546 RDT65546:RDW65546 RNP65546:RNS65546 RXL65546:RXO65546 SHH65546:SHK65546 SRD65546:SRG65546 TAZ65546:TBC65546 TKV65546:TKY65546 TUR65546:TUU65546 UEN65546:UEQ65546 UOJ65546:UOM65546 UYF65546:UYI65546 VIB65546:VIE65546 VRX65546:VSA65546 WBT65546:WBW65546 WLP65546:WLS65546 WVL65546:WVO65546 D131082:G131082 IZ131082:JC131082 SV131082:SY131082 ACR131082:ACU131082 AMN131082:AMQ131082 AWJ131082:AWM131082 BGF131082:BGI131082 BQB131082:BQE131082 BZX131082:CAA131082 CJT131082:CJW131082 CTP131082:CTS131082 DDL131082:DDO131082 DNH131082:DNK131082 DXD131082:DXG131082 EGZ131082:EHC131082 EQV131082:EQY131082 FAR131082:FAU131082 FKN131082:FKQ131082 FUJ131082:FUM131082 GEF131082:GEI131082 GOB131082:GOE131082 GXX131082:GYA131082 HHT131082:HHW131082 HRP131082:HRS131082 IBL131082:IBO131082 ILH131082:ILK131082 IVD131082:IVG131082 JEZ131082:JFC131082 JOV131082:JOY131082 JYR131082:JYU131082 KIN131082:KIQ131082 KSJ131082:KSM131082 LCF131082:LCI131082 LMB131082:LME131082 LVX131082:LWA131082 MFT131082:MFW131082 MPP131082:MPS131082 MZL131082:MZO131082 NJH131082:NJK131082 NTD131082:NTG131082 OCZ131082:ODC131082 OMV131082:OMY131082 OWR131082:OWU131082 PGN131082:PGQ131082 PQJ131082:PQM131082 QAF131082:QAI131082 QKB131082:QKE131082 QTX131082:QUA131082 RDT131082:RDW131082 RNP131082:RNS131082 RXL131082:RXO131082 SHH131082:SHK131082 SRD131082:SRG131082 TAZ131082:TBC131082 TKV131082:TKY131082 TUR131082:TUU131082 UEN131082:UEQ131082 UOJ131082:UOM131082 UYF131082:UYI131082 VIB131082:VIE131082 VRX131082:VSA131082 WBT131082:WBW131082 WLP131082:WLS131082 WVL131082:WVO131082 D196618:G196618 IZ196618:JC196618 SV196618:SY196618 ACR196618:ACU196618 AMN196618:AMQ196618 AWJ196618:AWM196618 BGF196618:BGI196618 BQB196618:BQE196618 BZX196618:CAA196618 CJT196618:CJW196618 CTP196618:CTS196618 DDL196618:DDO196618 DNH196618:DNK196618 DXD196618:DXG196618 EGZ196618:EHC196618 EQV196618:EQY196618 FAR196618:FAU196618 FKN196618:FKQ196618 FUJ196618:FUM196618 GEF196618:GEI196618 GOB196618:GOE196618 GXX196618:GYA196618 HHT196618:HHW196618 HRP196618:HRS196618 IBL196618:IBO196618 ILH196618:ILK196618 IVD196618:IVG196618 JEZ196618:JFC196618 JOV196618:JOY196618 JYR196618:JYU196618 KIN196618:KIQ196618 KSJ196618:KSM196618 LCF196618:LCI196618 LMB196618:LME196618 LVX196618:LWA196618 MFT196618:MFW196618 MPP196618:MPS196618 MZL196618:MZO196618 NJH196618:NJK196618 NTD196618:NTG196618 OCZ196618:ODC196618 OMV196618:OMY196618 OWR196618:OWU196618 PGN196618:PGQ196618 PQJ196618:PQM196618 QAF196618:QAI196618 QKB196618:QKE196618 QTX196618:QUA196618 RDT196618:RDW196618 RNP196618:RNS196618 RXL196618:RXO196618 SHH196618:SHK196618 SRD196618:SRG196618 TAZ196618:TBC196618 TKV196618:TKY196618 TUR196618:TUU196618 UEN196618:UEQ196618 UOJ196618:UOM196618 UYF196618:UYI196618 VIB196618:VIE196618 VRX196618:VSA196618 WBT196618:WBW196618 WLP196618:WLS196618 WVL196618:WVO196618 D262154:G262154 IZ262154:JC262154 SV262154:SY262154 ACR262154:ACU262154 AMN262154:AMQ262154 AWJ262154:AWM262154 BGF262154:BGI262154 BQB262154:BQE262154 BZX262154:CAA262154 CJT262154:CJW262154 CTP262154:CTS262154 DDL262154:DDO262154 DNH262154:DNK262154 DXD262154:DXG262154 EGZ262154:EHC262154 EQV262154:EQY262154 FAR262154:FAU262154 FKN262154:FKQ262154 FUJ262154:FUM262154 GEF262154:GEI262154 GOB262154:GOE262154 GXX262154:GYA262154 HHT262154:HHW262154 HRP262154:HRS262154 IBL262154:IBO262154 ILH262154:ILK262154 IVD262154:IVG262154 JEZ262154:JFC262154 JOV262154:JOY262154 JYR262154:JYU262154 KIN262154:KIQ262154 KSJ262154:KSM262154 LCF262154:LCI262154 LMB262154:LME262154 LVX262154:LWA262154 MFT262154:MFW262154 MPP262154:MPS262154 MZL262154:MZO262154 NJH262154:NJK262154 NTD262154:NTG262154 OCZ262154:ODC262154 OMV262154:OMY262154 OWR262154:OWU262154 PGN262154:PGQ262154 PQJ262154:PQM262154 QAF262154:QAI262154 QKB262154:QKE262154 QTX262154:QUA262154 RDT262154:RDW262154 RNP262154:RNS262154 RXL262154:RXO262154 SHH262154:SHK262154 SRD262154:SRG262154 TAZ262154:TBC262154 TKV262154:TKY262154 TUR262154:TUU262154 UEN262154:UEQ262154 UOJ262154:UOM262154 UYF262154:UYI262154 VIB262154:VIE262154 VRX262154:VSA262154 WBT262154:WBW262154 WLP262154:WLS262154 WVL262154:WVO262154 D327690:G327690 IZ327690:JC327690 SV327690:SY327690 ACR327690:ACU327690 AMN327690:AMQ327690 AWJ327690:AWM327690 BGF327690:BGI327690 BQB327690:BQE327690 BZX327690:CAA327690 CJT327690:CJW327690 CTP327690:CTS327690 DDL327690:DDO327690 DNH327690:DNK327690 DXD327690:DXG327690 EGZ327690:EHC327690 EQV327690:EQY327690 FAR327690:FAU327690 FKN327690:FKQ327690 FUJ327690:FUM327690 GEF327690:GEI327690 GOB327690:GOE327690 GXX327690:GYA327690 HHT327690:HHW327690 HRP327690:HRS327690 IBL327690:IBO327690 ILH327690:ILK327690 IVD327690:IVG327690 JEZ327690:JFC327690 JOV327690:JOY327690 JYR327690:JYU327690 KIN327690:KIQ327690 KSJ327690:KSM327690 LCF327690:LCI327690 LMB327690:LME327690 LVX327690:LWA327690 MFT327690:MFW327690 MPP327690:MPS327690 MZL327690:MZO327690 NJH327690:NJK327690 NTD327690:NTG327690 OCZ327690:ODC327690 OMV327690:OMY327690 OWR327690:OWU327690 PGN327690:PGQ327690 PQJ327690:PQM327690 QAF327690:QAI327690 QKB327690:QKE327690 QTX327690:QUA327690 RDT327690:RDW327690 RNP327690:RNS327690 RXL327690:RXO327690 SHH327690:SHK327690 SRD327690:SRG327690 TAZ327690:TBC327690 TKV327690:TKY327690 TUR327690:TUU327690 UEN327690:UEQ327690 UOJ327690:UOM327690 UYF327690:UYI327690 VIB327690:VIE327690 VRX327690:VSA327690 WBT327690:WBW327690 WLP327690:WLS327690 WVL327690:WVO327690 D393226:G393226 IZ393226:JC393226 SV393226:SY393226 ACR393226:ACU393226 AMN393226:AMQ393226 AWJ393226:AWM393226 BGF393226:BGI393226 BQB393226:BQE393226 BZX393226:CAA393226 CJT393226:CJW393226 CTP393226:CTS393226 DDL393226:DDO393226 DNH393226:DNK393226 DXD393226:DXG393226 EGZ393226:EHC393226 EQV393226:EQY393226 FAR393226:FAU393226 FKN393226:FKQ393226 FUJ393226:FUM393226 GEF393226:GEI393226 GOB393226:GOE393226 GXX393226:GYA393226 HHT393226:HHW393226 HRP393226:HRS393226 IBL393226:IBO393226 ILH393226:ILK393226 IVD393226:IVG393226 JEZ393226:JFC393226 JOV393226:JOY393226 JYR393226:JYU393226 KIN393226:KIQ393226 KSJ393226:KSM393226 LCF393226:LCI393226 LMB393226:LME393226 LVX393226:LWA393226 MFT393226:MFW393226 MPP393226:MPS393226 MZL393226:MZO393226 NJH393226:NJK393226 NTD393226:NTG393226 OCZ393226:ODC393226 OMV393226:OMY393226 OWR393226:OWU393226 PGN393226:PGQ393226 PQJ393226:PQM393226 QAF393226:QAI393226 QKB393226:QKE393226 QTX393226:QUA393226 RDT393226:RDW393226 RNP393226:RNS393226 RXL393226:RXO393226 SHH393226:SHK393226 SRD393226:SRG393226 TAZ393226:TBC393226 TKV393226:TKY393226 TUR393226:TUU393226 UEN393226:UEQ393226 UOJ393226:UOM393226 UYF393226:UYI393226 VIB393226:VIE393226 VRX393226:VSA393226 WBT393226:WBW393226 WLP393226:WLS393226 WVL393226:WVO393226 D458762:G458762 IZ458762:JC458762 SV458762:SY458762 ACR458762:ACU458762 AMN458762:AMQ458762 AWJ458762:AWM458762 BGF458762:BGI458762 BQB458762:BQE458762 BZX458762:CAA458762 CJT458762:CJW458762 CTP458762:CTS458762 DDL458762:DDO458762 DNH458762:DNK458762 DXD458762:DXG458762 EGZ458762:EHC458762 EQV458762:EQY458762 FAR458762:FAU458762 FKN458762:FKQ458762 FUJ458762:FUM458762 GEF458762:GEI458762 GOB458762:GOE458762 GXX458762:GYA458762 HHT458762:HHW458762 HRP458762:HRS458762 IBL458762:IBO458762 ILH458762:ILK458762 IVD458762:IVG458762 JEZ458762:JFC458762 JOV458762:JOY458762 JYR458762:JYU458762 KIN458762:KIQ458762 KSJ458762:KSM458762 LCF458762:LCI458762 LMB458762:LME458762 LVX458762:LWA458762 MFT458762:MFW458762 MPP458762:MPS458762 MZL458762:MZO458762 NJH458762:NJK458762 NTD458762:NTG458762 OCZ458762:ODC458762 OMV458762:OMY458762 OWR458762:OWU458762 PGN458762:PGQ458762 PQJ458762:PQM458762 QAF458762:QAI458762 QKB458762:QKE458762 QTX458762:QUA458762 RDT458762:RDW458762 RNP458762:RNS458762 RXL458762:RXO458762 SHH458762:SHK458762 SRD458762:SRG458762 TAZ458762:TBC458762 TKV458762:TKY458762 TUR458762:TUU458762 UEN458762:UEQ458762 UOJ458762:UOM458762 UYF458762:UYI458762 VIB458762:VIE458762 VRX458762:VSA458762 WBT458762:WBW458762 WLP458762:WLS458762 WVL458762:WVO458762 D524298:G524298 IZ524298:JC524298 SV524298:SY524298 ACR524298:ACU524298 AMN524298:AMQ524298 AWJ524298:AWM524298 BGF524298:BGI524298 BQB524298:BQE524298 BZX524298:CAA524298 CJT524298:CJW524298 CTP524298:CTS524298 DDL524298:DDO524298 DNH524298:DNK524298 DXD524298:DXG524298 EGZ524298:EHC524298 EQV524298:EQY524298 FAR524298:FAU524298 FKN524298:FKQ524298 FUJ524298:FUM524298 GEF524298:GEI524298 GOB524298:GOE524298 GXX524298:GYA524298 HHT524298:HHW524298 HRP524298:HRS524298 IBL524298:IBO524298 ILH524298:ILK524298 IVD524298:IVG524298 JEZ524298:JFC524298 JOV524298:JOY524298 JYR524298:JYU524298 KIN524298:KIQ524298 KSJ524298:KSM524298 LCF524298:LCI524298 LMB524298:LME524298 LVX524298:LWA524298 MFT524298:MFW524298 MPP524298:MPS524298 MZL524298:MZO524298 NJH524298:NJK524298 NTD524298:NTG524298 OCZ524298:ODC524298 OMV524298:OMY524298 OWR524298:OWU524298 PGN524298:PGQ524298 PQJ524298:PQM524298 QAF524298:QAI524298 QKB524298:QKE524298 QTX524298:QUA524298 RDT524298:RDW524298 RNP524298:RNS524298 RXL524298:RXO524298 SHH524298:SHK524298 SRD524298:SRG524298 TAZ524298:TBC524298 TKV524298:TKY524298 TUR524298:TUU524298 UEN524298:UEQ524298 UOJ524298:UOM524298 UYF524298:UYI524298 VIB524298:VIE524298 VRX524298:VSA524298 WBT524298:WBW524298 WLP524298:WLS524298 WVL524298:WVO524298 D589834:G589834 IZ589834:JC589834 SV589834:SY589834 ACR589834:ACU589834 AMN589834:AMQ589834 AWJ589834:AWM589834 BGF589834:BGI589834 BQB589834:BQE589834 BZX589834:CAA589834 CJT589834:CJW589834 CTP589834:CTS589834 DDL589834:DDO589834 DNH589834:DNK589834 DXD589834:DXG589834 EGZ589834:EHC589834 EQV589834:EQY589834 FAR589834:FAU589834 FKN589834:FKQ589834 FUJ589834:FUM589834 GEF589834:GEI589834 GOB589834:GOE589834 GXX589834:GYA589834 HHT589834:HHW589834 HRP589834:HRS589834 IBL589834:IBO589834 ILH589834:ILK589834 IVD589834:IVG589834 JEZ589834:JFC589834 JOV589834:JOY589834 JYR589834:JYU589834 KIN589834:KIQ589834 KSJ589834:KSM589834 LCF589834:LCI589834 LMB589834:LME589834 LVX589834:LWA589834 MFT589834:MFW589834 MPP589834:MPS589834 MZL589834:MZO589834 NJH589834:NJK589834 NTD589834:NTG589834 OCZ589834:ODC589834 OMV589834:OMY589834 OWR589834:OWU589834 PGN589834:PGQ589834 PQJ589834:PQM589834 QAF589834:QAI589834 QKB589834:QKE589834 QTX589834:QUA589834 RDT589834:RDW589834 RNP589834:RNS589834 RXL589834:RXO589834 SHH589834:SHK589834 SRD589834:SRG589834 TAZ589834:TBC589834 TKV589834:TKY589834 TUR589834:TUU589834 UEN589834:UEQ589834 UOJ589834:UOM589834 UYF589834:UYI589834 VIB589834:VIE589834 VRX589834:VSA589834 WBT589834:WBW589834 WLP589834:WLS589834 WVL589834:WVO589834 D655370:G655370 IZ655370:JC655370 SV655370:SY655370 ACR655370:ACU655370 AMN655370:AMQ655370 AWJ655370:AWM655370 BGF655370:BGI655370 BQB655370:BQE655370 BZX655370:CAA655370 CJT655370:CJW655370 CTP655370:CTS655370 DDL655370:DDO655370 DNH655370:DNK655370 DXD655370:DXG655370 EGZ655370:EHC655370 EQV655370:EQY655370 FAR655370:FAU655370 FKN655370:FKQ655370 FUJ655370:FUM655370 GEF655370:GEI655370 GOB655370:GOE655370 GXX655370:GYA655370 HHT655370:HHW655370 HRP655370:HRS655370 IBL655370:IBO655370 ILH655370:ILK655370 IVD655370:IVG655370 JEZ655370:JFC655370 JOV655370:JOY655370 JYR655370:JYU655370 KIN655370:KIQ655370 KSJ655370:KSM655370 LCF655370:LCI655370 LMB655370:LME655370 LVX655370:LWA655370 MFT655370:MFW655370 MPP655370:MPS655370 MZL655370:MZO655370 NJH655370:NJK655370 NTD655370:NTG655370 OCZ655370:ODC655370 OMV655370:OMY655370 OWR655370:OWU655370 PGN655370:PGQ655370 PQJ655370:PQM655370 QAF655370:QAI655370 QKB655370:QKE655370 QTX655370:QUA655370 RDT655370:RDW655370 RNP655370:RNS655370 RXL655370:RXO655370 SHH655370:SHK655370 SRD655370:SRG655370 TAZ655370:TBC655370 TKV655370:TKY655370 TUR655370:TUU655370 UEN655370:UEQ655370 UOJ655370:UOM655370 UYF655370:UYI655370 VIB655370:VIE655370 VRX655370:VSA655370 WBT655370:WBW655370 WLP655370:WLS655370 WVL655370:WVO655370 D720906:G720906 IZ720906:JC720906 SV720906:SY720906 ACR720906:ACU720906 AMN720906:AMQ720906 AWJ720906:AWM720906 BGF720906:BGI720906 BQB720906:BQE720906 BZX720906:CAA720906 CJT720906:CJW720906 CTP720906:CTS720906 DDL720906:DDO720906 DNH720906:DNK720906 DXD720906:DXG720906 EGZ720906:EHC720906 EQV720906:EQY720906 FAR720906:FAU720906 FKN720906:FKQ720906 FUJ720906:FUM720906 GEF720906:GEI720906 GOB720906:GOE720906 GXX720906:GYA720906 HHT720906:HHW720906 HRP720906:HRS720906 IBL720906:IBO720906 ILH720906:ILK720906 IVD720906:IVG720906 JEZ720906:JFC720906 JOV720906:JOY720906 JYR720906:JYU720906 KIN720906:KIQ720906 KSJ720906:KSM720906 LCF720906:LCI720906 LMB720906:LME720906 LVX720906:LWA720906 MFT720906:MFW720906 MPP720906:MPS720906 MZL720906:MZO720906 NJH720906:NJK720906 NTD720906:NTG720906 OCZ720906:ODC720906 OMV720906:OMY720906 OWR720906:OWU720906 PGN720906:PGQ720906 PQJ720906:PQM720906 QAF720906:QAI720906 QKB720906:QKE720906 QTX720906:QUA720906 RDT720906:RDW720906 RNP720906:RNS720906 RXL720906:RXO720906 SHH720906:SHK720906 SRD720906:SRG720906 TAZ720906:TBC720906 TKV720906:TKY720906 TUR720906:TUU720906 UEN720906:UEQ720906 UOJ720906:UOM720906 UYF720906:UYI720906 VIB720906:VIE720906 VRX720906:VSA720906 WBT720906:WBW720906 WLP720906:WLS720906 WVL720906:WVO720906 D786442:G786442 IZ786442:JC786442 SV786442:SY786442 ACR786442:ACU786442 AMN786442:AMQ786442 AWJ786442:AWM786442 BGF786442:BGI786442 BQB786442:BQE786442 BZX786442:CAA786442 CJT786442:CJW786442 CTP786442:CTS786442 DDL786442:DDO786442 DNH786442:DNK786442 DXD786442:DXG786442 EGZ786442:EHC786442 EQV786442:EQY786442 FAR786442:FAU786442 FKN786442:FKQ786442 FUJ786442:FUM786442 GEF786442:GEI786442 GOB786442:GOE786442 GXX786442:GYA786442 HHT786442:HHW786442 HRP786442:HRS786442 IBL786442:IBO786442 ILH786442:ILK786442 IVD786442:IVG786442 JEZ786442:JFC786442 JOV786442:JOY786442 JYR786442:JYU786442 KIN786442:KIQ786442 KSJ786442:KSM786442 LCF786442:LCI786442 LMB786442:LME786442 LVX786442:LWA786442 MFT786442:MFW786442 MPP786442:MPS786442 MZL786442:MZO786442 NJH786442:NJK786442 NTD786442:NTG786442 OCZ786442:ODC786442 OMV786442:OMY786442 OWR786442:OWU786442 PGN786442:PGQ786442 PQJ786442:PQM786442 QAF786442:QAI786442 QKB786442:QKE786442 QTX786442:QUA786442 RDT786442:RDW786442 RNP786442:RNS786442 RXL786442:RXO786442 SHH786442:SHK786442 SRD786442:SRG786442 TAZ786442:TBC786442 TKV786442:TKY786442 TUR786442:TUU786442 UEN786442:UEQ786442 UOJ786442:UOM786442 UYF786442:UYI786442 VIB786442:VIE786442 VRX786442:VSA786442 WBT786442:WBW786442 WLP786442:WLS786442 WVL786442:WVO786442 D851978:G851978 IZ851978:JC851978 SV851978:SY851978 ACR851978:ACU851978 AMN851978:AMQ851978 AWJ851978:AWM851978 BGF851978:BGI851978 BQB851978:BQE851978 BZX851978:CAA851978 CJT851978:CJW851978 CTP851978:CTS851978 DDL851978:DDO851978 DNH851978:DNK851978 DXD851978:DXG851978 EGZ851978:EHC851978 EQV851978:EQY851978 FAR851978:FAU851978 FKN851978:FKQ851978 FUJ851978:FUM851978 GEF851978:GEI851978 GOB851978:GOE851978 GXX851978:GYA851978 HHT851978:HHW851978 HRP851978:HRS851978 IBL851978:IBO851978 ILH851978:ILK851978 IVD851978:IVG851978 JEZ851978:JFC851978 JOV851978:JOY851978 JYR851978:JYU851978 KIN851978:KIQ851978 KSJ851978:KSM851978 LCF851978:LCI851978 LMB851978:LME851978 LVX851978:LWA851978 MFT851978:MFW851978 MPP851978:MPS851978 MZL851978:MZO851978 NJH851978:NJK851978 NTD851978:NTG851978 OCZ851978:ODC851978 OMV851978:OMY851978 OWR851978:OWU851978 PGN851978:PGQ851978 PQJ851978:PQM851978 QAF851978:QAI851978 QKB851978:QKE851978 QTX851978:QUA851978 RDT851978:RDW851978 RNP851978:RNS851978 RXL851978:RXO851978 SHH851978:SHK851978 SRD851978:SRG851978 TAZ851978:TBC851978 TKV851978:TKY851978 TUR851978:TUU851978 UEN851978:UEQ851978 UOJ851978:UOM851978 UYF851978:UYI851978 VIB851978:VIE851978 VRX851978:VSA851978 WBT851978:WBW851978 WLP851978:WLS851978 WVL851978:WVO851978 D917514:G917514 IZ917514:JC917514 SV917514:SY917514 ACR917514:ACU917514 AMN917514:AMQ917514 AWJ917514:AWM917514 BGF917514:BGI917514 BQB917514:BQE917514 BZX917514:CAA917514 CJT917514:CJW917514 CTP917514:CTS917514 DDL917514:DDO917514 DNH917514:DNK917514 DXD917514:DXG917514 EGZ917514:EHC917514 EQV917514:EQY917514 FAR917514:FAU917514 FKN917514:FKQ917514 FUJ917514:FUM917514 GEF917514:GEI917514 GOB917514:GOE917514 GXX917514:GYA917514 HHT917514:HHW917514 HRP917514:HRS917514 IBL917514:IBO917514 ILH917514:ILK917514 IVD917514:IVG917514 JEZ917514:JFC917514 JOV917514:JOY917514 JYR917514:JYU917514 KIN917514:KIQ917514 KSJ917514:KSM917514 LCF917514:LCI917514 LMB917514:LME917514 LVX917514:LWA917514 MFT917514:MFW917514 MPP917514:MPS917514 MZL917514:MZO917514 NJH917514:NJK917514 NTD917514:NTG917514 OCZ917514:ODC917514 OMV917514:OMY917514 OWR917514:OWU917514 PGN917514:PGQ917514 PQJ917514:PQM917514 QAF917514:QAI917514 QKB917514:QKE917514 QTX917514:QUA917514 RDT917514:RDW917514 RNP917514:RNS917514 RXL917514:RXO917514 SHH917514:SHK917514 SRD917514:SRG917514 TAZ917514:TBC917514 TKV917514:TKY917514 TUR917514:TUU917514 UEN917514:UEQ917514 UOJ917514:UOM917514 UYF917514:UYI917514 VIB917514:VIE917514 VRX917514:VSA917514 WBT917514:WBW917514 WLP917514:WLS917514 WVL917514:WVO917514 D983050:G983050 IZ983050:JC983050 SV983050:SY983050 ACR983050:ACU983050 AMN983050:AMQ983050 AWJ983050:AWM983050 BGF983050:BGI983050 BQB983050:BQE983050 BZX983050:CAA983050 CJT983050:CJW983050 CTP983050:CTS983050 DDL983050:DDO983050 DNH983050:DNK983050 DXD983050:DXG983050 EGZ983050:EHC983050 EQV983050:EQY983050 FAR983050:FAU983050 FKN983050:FKQ983050 FUJ983050:FUM983050 GEF983050:GEI983050 GOB983050:GOE983050 GXX983050:GYA983050 HHT983050:HHW983050 HRP983050:HRS983050 IBL983050:IBO983050 ILH983050:ILK983050 IVD983050:IVG983050 JEZ983050:JFC983050 JOV983050:JOY983050 JYR983050:JYU983050 KIN983050:KIQ983050 KSJ983050:KSM983050 LCF983050:LCI983050 LMB983050:LME983050 LVX983050:LWA983050 MFT983050:MFW983050 MPP983050:MPS983050 MZL983050:MZO983050 NJH983050:NJK983050 NTD983050:NTG983050 OCZ983050:ODC983050 OMV983050:OMY983050 OWR983050:OWU983050 PGN983050:PGQ983050 PQJ983050:PQM983050 QAF983050:QAI983050 QKB983050:QKE983050 QTX983050:QUA983050 RDT983050:RDW983050 RNP983050:RNS983050 RXL983050:RXO983050 SHH983050:SHK983050 SRD983050:SRG983050 TAZ983050:TBC983050 TKV983050:TKY983050 TUR983050:TUU983050 UEN983050:UEQ983050 UOJ983050:UOM983050 UYF983050:UYI983050 VIB983050:VIE983050 VRX983050:VSA983050 WBT983050:WBW983050 WLP983050:WLS983050 WVL983050:WVO983050">
      <formula1>"Com desoneração (CPRB=2%),SEM desoneração (CPFS=20%)"</formula1>
    </dataValidation>
    <dataValidation type="list" allowBlank="1" showInputMessage="1" showErrorMessage="1" errorTitle="Tipologia" error="Escolha uma das opções válidas" sqref="D12:G12 IZ12:JC12 SV12:SY12 ACR12:ACU12 AMN12:AMQ12 AWJ12:AWM12 BGF12:BGI12 BQB12:BQE12 BZX12:CAA12 CJT12:CJW12 CTP12:CTS12 DDL12:DDO12 DNH12:DNK12 DXD12:DXG12 EGZ12:EHC12 EQV12:EQY12 FAR12:FAU12 FKN12:FKQ12 FUJ12:FUM12 GEF12:GEI12 GOB12:GOE12 GXX12:GYA12 HHT12:HHW12 HRP12:HRS12 IBL12:IBO12 ILH12:ILK12 IVD12:IVG12 JEZ12:JFC12 JOV12:JOY12 JYR12:JYU12 KIN12:KIQ12 KSJ12:KSM12 LCF12:LCI12 LMB12:LME12 LVX12:LWA12 MFT12:MFW12 MPP12:MPS12 MZL12:MZO12 NJH12:NJK12 NTD12:NTG12 OCZ12:ODC12 OMV12:OMY12 OWR12:OWU12 PGN12:PGQ12 PQJ12:PQM12 QAF12:QAI12 QKB12:QKE12 QTX12:QUA12 RDT12:RDW12 RNP12:RNS12 RXL12:RXO12 SHH12:SHK12 SRD12:SRG12 TAZ12:TBC12 TKV12:TKY12 TUR12:TUU12 UEN12:UEQ12 UOJ12:UOM12 UYF12:UYI12 VIB12:VIE12 VRX12:VSA12 WBT12:WBW12 WLP12:WLS12 WVL12:WVO12 D65544:G65544 IZ65544:JC65544 SV65544:SY65544 ACR65544:ACU65544 AMN65544:AMQ65544 AWJ65544:AWM65544 BGF65544:BGI65544 BQB65544:BQE65544 BZX65544:CAA65544 CJT65544:CJW65544 CTP65544:CTS65544 DDL65544:DDO65544 DNH65544:DNK65544 DXD65544:DXG65544 EGZ65544:EHC65544 EQV65544:EQY65544 FAR65544:FAU65544 FKN65544:FKQ65544 FUJ65544:FUM65544 GEF65544:GEI65544 GOB65544:GOE65544 GXX65544:GYA65544 HHT65544:HHW65544 HRP65544:HRS65544 IBL65544:IBO65544 ILH65544:ILK65544 IVD65544:IVG65544 JEZ65544:JFC65544 JOV65544:JOY65544 JYR65544:JYU65544 KIN65544:KIQ65544 KSJ65544:KSM65544 LCF65544:LCI65544 LMB65544:LME65544 LVX65544:LWA65544 MFT65544:MFW65544 MPP65544:MPS65544 MZL65544:MZO65544 NJH65544:NJK65544 NTD65544:NTG65544 OCZ65544:ODC65544 OMV65544:OMY65544 OWR65544:OWU65544 PGN65544:PGQ65544 PQJ65544:PQM65544 QAF65544:QAI65544 QKB65544:QKE65544 QTX65544:QUA65544 RDT65544:RDW65544 RNP65544:RNS65544 RXL65544:RXO65544 SHH65544:SHK65544 SRD65544:SRG65544 TAZ65544:TBC65544 TKV65544:TKY65544 TUR65544:TUU65544 UEN65544:UEQ65544 UOJ65544:UOM65544 UYF65544:UYI65544 VIB65544:VIE65544 VRX65544:VSA65544 WBT65544:WBW65544 WLP65544:WLS65544 WVL65544:WVO65544 D131080:G131080 IZ131080:JC131080 SV131080:SY131080 ACR131080:ACU131080 AMN131080:AMQ131080 AWJ131080:AWM131080 BGF131080:BGI131080 BQB131080:BQE131080 BZX131080:CAA131080 CJT131080:CJW131080 CTP131080:CTS131080 DDL131080:DDO131080 DNH131080:DNK131080 DXD131080:DXG131080 EGZ131080:EHC131080 EQV131080:EQY131080 FAR131080:FAU131080 FKN131080:FKQ131080 FUJ131080:FUM131080 GEF131080:GEI131080 GOB131080:GOE131080 GXX131080:GYA131080 HHT131080:HHW131080 HRP131080:HRS131080 IBL131080:IBO131080 ILH131080:ILK131080 IVD131080:IVG131080 JEZ131080:JFC131080 JOV131080:JOY131080 JYR131080:JYU131080 KIN131080:KIQ131080 KSJ131080:KSM131080 LCF131080:LCI131080 LMB131080:LME131080 LVX131080:LWA131080 MFT131080:MFW131080 MPP131080:MPS131080 MZL131080:MZO131080 NJH131080:NJK131080 NTD131080:NTG131080 OCZ131080:ODC131080 OMV131080:OMY131080 OWR131080:OWU131080 PGN131080:PGQ131080 PQJ131080:PQM131080 QAF131080:QAI131080 QKB131080:QKE131080 QTX131080:QUA131080 RDT131080:RDW131080 RNP131080:RNS131080 RXL131080:RXO131080 SHH131080:SHK131080 SRD131080:SRG131080 TAZ131080:TBC131080 TKV131080:TKY131080 TUR131080:TUU131080 UEN131080:UEQ131080 UOJ131080:UOM131080 UYF131080:UYI131080 VIB131080:VIE131080 VRX131080:VSA131080 WBT131080:WBW131080 WLP131080:WLS131080 WVL131080:WVO131080 D196616:G196616 IZ196616:JC196616 SV196616:SY196616 ACR196616:ACU196616 AMN196616:AMQ196616 AWJ196616:AWM196616 BGF196616:BGI196616 BQB196616:BQE196616 BZX196616:CAA196616 CJT196616:CJW196616 CTP196616:CTS196616 DDL196616:DDO196616 DNH196616:DNK196616 DXD196616:DXG196616 EGZ196616:EHC196616 EQV196616:EQY196616 FAR196616:FAU196616 FKN196616:FKQ196616 FUJ196616:FUM196616 GEF196616:GEI196616 GOB196616:GOE196616 GXX196616:GYA196616 HHT196616:HHW196616 HRP196616:HRS196616 IBL196616:IBO196616 ILH196616:ILK196616 IVD196616:IVG196616 JEZ196616:JFC196616 JOV196616:JOY196616 JYR196616:JYU196616 KIN196616:KIQ196616 KSJ196616:KSM196616 LCF196616:LCI196616 LMB196616:LME196616 LVX196616:LWA196616 MFT196616:MFW196616 MPP196616:MPS196616 MZL196616:MZO196616 NJH196616:NJK196616 NTD196616:NTG196616 OCZ196616:ODC196616 OMV196616:OMY196616 OWR196616:OWU196616 PGN196616:PGQ196616 PQJ196616:PQM196616 QAF196616:QAI196616 QKB196616:QKE196616 QTX196616:QUA196616 RDT196616:RDW196616 RNP196616:RNS196616 RXL196616:RXO196616 SHH196616:SHK196616 SRD196616:SRG196616 TAZ196616:TBC196616 TKV196616:TKY196616 TUR196616:TUU196616 UEN196616:UEQ196616 UOJ196616:UOM196616 UYF196616:UYI196616 VIB196616:VIE196616 VRX196616:VSA196616 WBT196616:WBW196616 WLP196616:WLS196616 WVL196616:WVO196616 D262152:G262152 IZ262152:JC262152 SV262152:SY262152 ACR262152:ACU262152 AMN262152:AMQ262152 AWJ262152:AWM262152 BGF262152:BGI262152 BQB262152:BQE262152 BZX262152:CAA262152 CJT262152:CJW262152 CTP262152:CTS262152 DDL262152:DDO262152 DNH262152:DNK262152 DXD262152:DXG262152 EGZ262152:EHC262152 EQV262152:EQY262152 FAR262152:FAU262152 FKN262152:FKQ262152 FUJ262152:FUM262152 GEF262152:GEI262152 GOB262152:GOE262152 GXX262152:GYA262152 HHT262152:HHW262152 HRP262152:HRS262152 IBL262152:IBO262152 ILH262152:ILK262152 IVD262152:IVG262152 JEZ262152:JFC262152 JOV262152:JOY262152 JYR262152:JYU262152 KIN262152:KIQ262152 KSJ262152:KSM262152 LCF262152:LCI262152 LMB262152:LME262152 LVX262152:LWA262152 MFT262152:MFW262152 MPP262152:MPS262152 MZL262152:MZO262152 NJH262152:NJK262152 NTD262152:NTG262152 OCZ262152:ODC262152 OMV262152:OMY262152 OWR262152:OWU262152 PGN262152:PGQ262152 PQJ262152:PQM262152 QAF262152:QAI262152 QKB262152:QKE262152 QTX262152:QUA262152 RDT262152:RDW262152 RNP262152:RNS262152 RXL262152:RXO262152 SHH262152:SHK262152 SRD262152:SRG262152 TAZ262152:TBC262152 TKV262152:TKY262152 TUR262152:TUU262152 UEN262152:UEQ262152 UOJ262152:UOM262152 UYF262152:UYI262152 VIB262152:VIE262152 VRX262152:VSA262152 WBT262152:WBW262152 WLP262152:WLS262152 WVL262152:WVO262152 D327688:G327688 IZ327688:JC327688 SV327688:SY327688 ACR327688:ACU327688 AMN327688:AMQ327688 AWJ327688:AWM327688 BGF327688:BGI327688 BQB327688:BQE327688 BZX327688:CAA327688 CJT327688:CJW327688 CTP327688:CTS327688 DDL327688:DDO327688 DNH327688:DNK327688 DXD327688:DXG327688 EGZ327688:EHC327688 EQV327688:EQY327688 FAR327688:FAU327688 FKN327688:FKQ327688 FUJ327688:FUM327688 GEF327688:GEI327688 GOB327688:GOE327688 GXX327688:GYA327688 HHT327688:HHW327688 HRP327688:HRS327688 IBL327688:IBO327688 ILH327688:ILK327688 IVD327688:IVG327688 JEZ327688:JFC327688 JOV327688:JOY327688 JYR327688:JYU327688 KIN327688:KIQ327688 KSJ327688:KSM327688 LCF327688:LCI327688 LMB327688:LME327688 LVX327688:LWA327688 MFT327688:MFW327688 MPP327688:MPS327688 MZL327688:MZO327688 NJH327688:NJK327688 NTD327688:NTG327688 OCZ327688:ODC327688 OMV327688:OMY327688 OWR327688:OWU327688 PGN327688:PGQ327688 PQJ327688:PQM327688 QAF327688:QAI327688 QKB327688:QKE327688 QTX327688:QUA327688 RDT327688:RDW327688 RNP327688:RNS327688 RXL327688:RXO327688 SHH327688:SHK327688 SRD327688:SRG327688 TAZ327688:TBC327688 TKV327688:TKY327688 TUR327688:TUU327688 UEN327688:UEQ327688 UOJ327688:UOM327688 UYF327688:UYI327688 VIB327688:VIE327688 VRX327688:VSA327688 WBT327688:WBW327688 WLP327688:WLS327688 WVL327688:WVO327688 D393224:G393224 IZ393224:JC393224 SV393224:SY393224 ACR393224:ACU393224 AMN393224:AMQ393224 AWJ393224:AWM393224 BGF393224:BGI393224 BQB393224:BQE393224 BZX393224:CAA393224 CJT393224:CJW393224 CTP393224:CTS393224 DDL393224:DDO393224 DNH393224:DNK393224 DXD393224:DXG393224 EGZ393224:EHC393224 EQV393224:EQY393224 FAR393224:FAU393224 FKN393224:FKQ393224 FUJ393224:FUM393224 GEF393224:GEI393224 GOB393224:GOE393224 GXX393224:GYA393224 HHT393224:HHW393224 HRP393224:HRS393224 IBL393224:IBO393224 ILH393224:ILK393224 IVD393224:IVG393224 JEZ393224:JFC393224 JOV393224:JOY393224 JYR393224:JYU393224 KIN393224:KIQ393224 KSJ393224:KSM393224 LCF393224:LCI393224 LMB393224:LME393224 LVX393224:LWA393224 MFT393224:MFW393224 MPP393224:MPS393224 MZL393224:MZO393224 NJH393224:NJK393224 NTD393224:NTG393224 OCZ393224:ODC393224 OMV393224:OMY393224 OWR393224:OWU393224 PGN393224:PGQ393224 PQJ393224:PQM393224 QAF393224:QAI393224 QKB393224:QKE393224 QTX393224:QUA393224 RDT393224:RDW393224 RNP393224:RNS393224 RXL393224:RXO393224 SHH393224:SHK393224 SRD393224:SRG393224 TAZ393224:TBC393224 TKV393224:TKY393224 TUR393224:TUU393224 UEN393224:UEQ393224 UOJ393224:UOM393224 UYF393224:UYI393224 VIB393224:VIE393224 VRX393224:VSA393224 WBT393224:WBW393224 WLP393224:WLS393224 WVL393224:WVO393224 D458760:G458760 IZ458760:JC458760 SV458760:SY458760 ACR458760:ACU458760 AMN458760:AMQ458760 AWJ458760:AWM458760 BGF458760:BGI458760 BQB458760:BQE458760 BZX458760:CAA458760 CJT458760:CJW458760 CTP458760:CTS458760 DDL458760:DDO458760 DNH458760:DNK458760 DXD458760:DXG458760 EGZ458760:EHC458760 EQV458760:EQY458760 FAR458760:FAU458760 FKN458760:FKQ458760 FUJ458760:FUM458760 GEF458760:GEI458760 GOB458760:GOE458760 GXX458760:GYA458760 HHT458760:HHW458760 HRP458760:HRS458760 IBL458760:IBO458760 ILH458760:ILK458760 IVD458760:IVG458760 JEZ458760:JFC458760 JOV458760:JOY458760 JYR458760:JYU458760 KIN458760:KIQ458760 KSJ458760:KSM458760 LCF458760:LCI458760 LMB458760:LME458760 LVX458760:LWA458760 MFT458760:MFW458760 MPP458760:MPS458760 MZL458760:MZO458760 NJH458760:NJK458760 NTD458760:NTG458760 OCZ458760:ODC458760 OMV458760:OMY458760 OWR458760:OWU458760 PGN458760:PGQ458760 PQJ458760:PQM458760 QAF458760:QAI458760 QKB458760:QKE458760 QTX458760:QUA458760 RDT458760:RDW458760 RNP458760:RNS458760 RXL458760:RXO458760 SHH458760:SHK458760 SRD458760:SRG458760 TAZ458760:TBC458760 TKV458760:TKY458760 TUR458760:TUU458760 UEN458760:UEQ458760 UOJ458760:UOM458760 UYF458760:UYI458760 VIB458760:VIE458760 VRX458760:VSA458760 WBT458760:WBW458760 WLP458760:WLS458760 WVL458760:WVO458760 D524296:G524296 IZ524296:JC524296 SV524296:SY524296 ACR524296:ACU524296 AMN524296:AMQ524296 AWJ524296:AWM524296 BGF524296:BGI524296 BQB524296:BQE524296 BZX524296:CAA524296 CJT524296:CJW524296 CTP524296:CTS524296 DDL524296:DDO524296 DNH524296:DNK524296 DXD524296:DXG524296 EGZ524296:EHC524296 EQV524296:EQY524296 FAR524296:FAU524296 FKN524296:FKQ524296 FUJ524296:FUM524296 GEF524296:GEI524296 GOB524296:GOE524296 GXX524296:GYA524296 HHT524296:HHW524296 HRP524296:HRS524296 IBL524296:IBO524296 ILH524296:ILK524296 IVD524296:IVG524296 JEZ524296:JFC524296 JOV524296:JOY524296 JYR524296:JYU524296 KIN524296:KIQ524296 KSJ524296:KSM524296 LCF524296:LCI524296 LMB524296:LME524296 LVX524296:LWA524296 MFT524296:MFW524296 MPP524296:MPS524296 MZL524296:MZO524296 NJH524296:NJK524296 NTD524296:NTG524296 OCZ524296:ODC524296 OMV524296:OMY524296 OWR524296:OWU524296 PGN524296:PGQ524296 PQJ524296:PQM524296 QAF524296:QAI524296 QKB524296:QKE524296 QTX524296:QUA524296 RDT524296:RDW524296 RNP524296:RNS524296 RXL524296:RXO524296 SHH524296:SHK524296 SRD524296:SRG524296 TAZ524296:TBC524296 TKV524296:TKY524296 TUR524296:TUU524296 UEN524296:UEQ524296 UOJ524296:UOM524296 UYF524296:UYI524296 VIB524296:VIE524296 VRX524296:VSA524296 WBT524296:WBW524296 WLP524296:WLS524296 WVL524296:WVO524296 D589832:G589832 IZ589832:JC589832 SV589832:SY589832 ACR589832:ACU589832 AMN589832:AMQ589832 AWJ589832:AWM589832 BGF589832:BGI589832 BQB589832:BQE589832 BZX589832:CAA589832 CJT589832:CJW589832 CTP589832:CTS589832 DDL589832:DDO589832 DNH589832:DNK589832 DXD589832:DXG589832 EGZ589832:EHC589832 EQV589832:EQY589832 FAR589832:FAU589832 FKN589832:FKQ589832 FUJ589832:FUM589832 GEF589832:GEI589832 GOB589832:GOE589832 GXX589832:GYA589832 HHT589832:HHW589832 HRP589832:HRS589832 IBL589832:IBO589832 ILH589832:ILK589832 IVD589832:IVG589832 JEZ589832:JFC589832 JOV589832:JOY589832 JYR589832:JYU589832 KIN589832:KIQ589832 KSJ589832:KSM589832 LCF589832:LCI589832 LMB589832:LME589832 LVX589832:LWA589832 MFT589832:MFW589832 MPP589832:MPS589832 MZL589832:MZO589832 NJH589832:NJK589832 NTD589832:NTG589832 OCZ589832:ODC589832 OMV589832:OMY589832 OWR589832:OWU589832 PGN589832:PGQ589832 PQJ589832:PQM589832 QAF589832:QAI589832 QKB589832:QKE589832 QTX589832:QUA589832 RDT589832:RDW589832 RNP589832:RNS589832 RXL589832:RXO589832 SHH589832:SHK589832 SRD589832:SRG589832 TAZ589832:TBC589832 TKV589832:TKY589832 TUR589832:TUU589832 UEN589832:UEQ589832 UOJ589832:UOM589832 UYF589832:UYI589832 VIB589832:VIE589832 VRX589832:VSA589832 WBT589832:WBW589832 WLP589832:WLS589832 WVL589832:WVO589832 D655368:G655368 IZ655368:JC655368 SV655368:SY655368 ACR655368:ACU655368 AMN655368:AMQ655368 AWJ655368:AWM655368 BGF655368:BGI655368 BQB655368:BQE655368 BZX655368:CAA655368 CJT655368:CJW655368 CTP655368:CTS655368 DDL655368:DDO655368 DNH655368:DNK655368 DXD655368:DXG655368 EGZ655368:EHC655368 EQV655368:EQY655368 FAR655368:FAU655368 FKN655368:FKQ655368 FUJ655368:FUM655368 GEF655368:GEI655368 GOB655368:GOE655368 GXX655368:GYA655368 HHT655368:HHW655368 HRP655368:HRS655368 IBL655368:IBO655368 ILH655368:ILK655368 IVD655368:IVG655368 JEZ655368:JFC655368 JOV655368:JOY655368 JYR655368:JYU655368 KIN655368:KIQ655368 KSJ655368:KSM655368 LCF655368:LCI655368 LMB655368:LME655368 LVX655368:LWA655368 MFT655368:MFW655368 MPP655368:MPS655368 MZL655368:MZO655368 NJH655368:NJK655368 NTD655368:NTG655368 OCZ655368:ODC655368 OMV655368:OMY655368 OWR655368:OWU655368 PGN655368:PGQ655368 PQJ655368:PQM655368 QAF655368:QAI655368 QKB655368:QKE655368 QTX655368:QUA655368 RDT655368:RDW655368 RNP655368:RNS655368 RXL655368:RXO655368 SHH655368:SHK655368 SRD655368:SRG655368 TAZ655368:TBC655368 TKV655368:TKY655368 TUR655368:TUU655368 UEN655368:UEQ655368 UOJ655368:UOM655368 UYF655368:UYI655368 VIB655368:VIE655368 VRX655368:VSA655368 WBT655368:WBW655368 WLP655368:WLS655368 WVL655368:WVO655368 D720904:G720904 IZ720904:JC720904 SV720904:SY720904 ACR720904:ACU720904 AMN720904:AMQ720904 AWJ720904:AWM720904 BGF720904:BGI720904 BQB720904:BQE720904 BZX720904:CAA720904 CJT720904:CJW720904 CTP720904:CTS720904 DDL720904:DDO720904 DNH720904:DNK720904 DXD720904:DXG720904 EGZ720904:EHC720904 EQV720904:EQY720904 FAR720904:FAU720904 FKN720904:FKQ720904 FUJ720904:FUM720904 GEF720904:GEI720904 GOB720904:GOE720904 GXX720904:GYA720904 HHT720904:HHW720904 HRP720904:HRS720904 IBL720904:IBO720904 ILH720904:ILK720904 IVD720904:IVG720904 JEZ720904:JFC720904 JOV720904:JOY720904 JYR720904:JYU720904 KIN720904:KIQ720904 KSJ720904:KSM720904 LCF720904:LCI720904 LMB720904:LME720904 LVX720904:LWA720904 MFT720904:MFW720904 MPP720904:MPS720904 MZL720904:MZO720904 NJH720904:NJK720904 NTD720904:NTG720904 OCZ720904:ODC720904 OMV720904:OMY720904 OWR720904:OWU720904 PGN720904:PGQ720904 PQJ720904:PQM720904 QAF720904:QAI720904 QKB720904:QKE720904 QTX720904:QUA720904 RDT720904:RDW720904 RNP720904:RNS720904 RXL720904:RXO720904 SHH720904:SHK720904 SRD720904:SRG720904 TAZ720904:TBC720904 TKV720904:TKY720904 TUR720904:TUU720904 UEN720904:UEQ720904 UOJ720904:UOM720904 UYF720904:UYI720904 VIB720904:VIE720904 VRX720904:VSA720904 WBT720904:WBW720904 WLP720904:WLS720904 WVL720904:WVO720904 D786440:G786440 IZ786440:JC786440 SV786440:SY786440 ACR786440:ACU786440 AMN786440:AMQ786440 AWJ786440:AWM786440 BGF786440:BGI786440 BQB786440:BQE786440 BZX786440:CAA786440 CJT786440:CJW786440 CTP786440:CTS786440 DDL786440:DDO786440 DNH786440:DNK786440 DXD786440:DXG786440 EGZ786440:EHC786440 EQV786440:EQY786440 FAR786440:FAU786440 FKN786440:FKQ786440 FUJ786440:FUM786440 GEF786440:GEI786440 GOB786440:GOE786440 GXX786440:GYA786440 HHT786440:HHW786440 HRP786440:HRS786440 IBL786440:IBO786440 ILH786440:ILK786440 IVD786440:IVG786440 JEZ786440:JFC786440 JOV786440:JOY786440 JYR786440:JYU786440 KIN786440:KIQ786440 KSJ786440:KSM786440 LCF786440:LCI786440 LMB786440:LME786440 LVX786440:LWA786440 MFT786440:MFW786440 MPP786440:MPS786440 MZL786440:MZO786440 NJH786440:NJK786440 NTD786440:NTG786440 OCZ786440:ODC786440 OMV786440:OMY786440 OWR786440:OWU786440 PGN786440:PGQ786440 PQJ786440:PQM786440 QAF786440:QAI786440 QKB786440:QKE786440 QTX786440:QUA786440 RDT786440:RDW786440 RNP786440:RNS786440 RXL786440:RXO786440 SHH786440:SHK786440 SRD786440:SRG786440 TAZ786440:TBC786440 TKV786440:TKY786440 TUR786440:TUU786440 UEN786440:UEQ786440 UOJ786440:UOM786440 UYF786440:UYI786440 VIB786440:VIE786440 VRX786440:VSA786440 WBT786440:WBW786440 WLP786440:WLS786440 WVL786440:WVO786440 D851976:G851976 IZ851976:JC851976 SV851976:SY851976 ACR851976:ACU851976 AMN851976:AMQ851976 AWJ851976:AWM851976 BGF851976:BGI851976 BQB851976:BQE851976 BZX851976:CAA851976 CJT851976:CJW851976 CTP851976:CTS851976 DDL851976:DDO851976 DNH851976:DNK851976 DXD851976:DXG851976 EGZ851976:EHC851976 EQV851976:EQY851976 FAR851976:FAU851976 FKN851976:FKQ851976 FUJ851976:FUM851976 GEF851976:GEI851976 GOB851976:GOE851976 GXX851976:GYA851976 HHT851976:HHW851976 HRP851976:HRS851976 IBL851976:IBO851976 ILH851976:ILK851976 IVD851976:IVG851976 JEZ851976:JFC851976 JOV851976:JOY851976 JYR851976:JYU851976 KIN851976:KIQ851976 KSJ851976:KSM851976 LCF851976:LCI851976 LMB851976:LME851976 LVX851976:LWA851976 MFT851976:MFW851976 MPP851976:MPS851976 MZL851976:MZO851976 NJH851976:NJK851976 NTD851976:NTG851976 OCZ851976:ODC851976 OMV851976:OMY851976 OWR851976:OWU851976 PGN851976:PGQ851976 PQJ851976:PQM851976 QAF851976:QAI851976 QKB851976:QKE851976 QTX851976:QUA851976 RDT851976:RDW851976 RNP851976:RNS851976 RXL851976:RXO851976 SHH851976:SHK851976 SRD851976:SRG851976 TAZ851976:TBC851976 TKV851976:TKY851976 TUR851976:TUU851976 UEN851976:UEQ851976 UOJ851976:UOM851976 UYF851976:UYI851976 VIB851976:VIE851976 VRX851976:VSA851976 WBT851976:WBW851976 WLP851976:WLS851976 WVL851976:WVO851976 D917512:G917512 IZ917512:JC917512 SV917512:SY917512 ACR917512:ACU917512 AMN917512:AMQ917512 AWJ917512:AWM917512 BGF917512:BGI917512 BQB917512:BQE917512 BZX917512:CAA917512 CJT917512:CJW917512 CTP917512:CTS917512 DDL917512:DDO917512 DNH917512:DNK917512 DXD917512:DXG917512 EGZ917512:EHC917512 EQV917512:EQY917512 FAR917512:FAU917512 FKN917512:FKQ917512 FUJ917512:FUM917512 GEF917512:GEI917512 GOB917512:GOE917512 GXX917512:GYA917512 HHT917512:HHW917512 HRP917512:HRS917512 IBL917512:IBO917512 ILH917512:ILK917512 IVD917512:IVG917512 JEZ917512:JFC917512 JOV917512:JOY917512 JYR917512:JYU917512 KIN917512:KIQ917512 KSJ917512:KSM917512 LCF917512:LCI917512 LMB917512:LME917512 LVX917512:LWA917512 MFT917512:MFW917512 MPP917512:MPS917512 MZL917512:MZO917512 NJH917512:NJK917512 NTD917512:NTG917512 OCZ917512:ODC917512 OMV917512:OMY917512 OWR917512:OWU917512 PGN917512:PGQ917512 PQJ917512:PQM917512 QAF917512:QAI917512 QKB917512:QKE917512 QTX917512:QUA917512 RDT917512:RDW917512 RNP917512:RNS917512 RXL917512:RXO917512 SHH917512:SHK917512 SRD917512:SRG917512 TAZ917512:TBC917512 TKV917512:TKY917512 TUR917512:TUU917512 UEN917512:UEQ917512 UOJ917512:UOM917512 UYF917512:UYI917512 VIB917512:VIE917512 VRX917512:VSA917512 WBT917512:WBW917512 WLP917512:WLS917512 WVL917512:WVO917512 D983048:G983048 IZ983048:JC983048 SV983048:SY983048 ACR983048:ACU983048 AMN983048:AMQ983048 AWJ983048:AWM983048 BGF983048:BGI983048 BQB983048:BQE983048 BZX983048:CAA983048 CJT983048:CJW983048 CTP983048:CTS983048 DDL983048:DDO983048 DNH983048:DNK983048 DXD983048:DXG983048 EGZ983048:EHC983048 EQV983048:EQY983048 FAR983048:FAU983048 FKN983048:FKQ983048 FUJ983048:FUM983048 GEF983048:GEI983048 GOB983048:GOE983048 GXX983048:GYA983048 HHT983048:HHW983048 HRP983048:HRS983048 IBL983048:IBO983048 ILH983048:ILK983048 IVD983048:IVG983048 JEZ983048:JFC983048 JOV983048:JOY983048 JYR983048:JYU983048 KIN983048:KIQ983048 KSJ983048:KSM983048 LCF983048:LCI983048 LMB983048:LME983048 LVX983048:LWA983048 MFT983048:MFW983048 MPP983048:MPS983048 MZL983048:MZO983048 NJH983048:NJK983048 NTD983048:NTG983048 OCZ983048:ODC983048 OMV983048:OMY983048 OWR983048:OWU983048 PGN983048:PGQ983048 PQJ983048:PQM983048 QAF983048:QAI983048 QKB983048:QKE983048 QTX983048:QUA983048 RDT983048:RDW983048 RNP983048:RNS983048 RXL983048:RXO983048 SHH983048:SHK983048 SRD983048:SRG983048 TAZ983048:TBC983048 TKV983048:TKY983048 TUR983048:TUU983048 UEN983048:UEQ983048 UOJ983048:UOM983048 UYF983048:UYI983048 VIB983048:VIE983048 VRX983048:VSA983048 WBT983048:WBW983048 WLP983048:WLS983048 WVL983048:WVO983048">
      <formula1>INDEX(Tabela,0,1)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BDI MAT</vt:lpstr>
      <vt:lpstr>BDI M.O</vt:lpstr>
      <vt:lpstr>'BDI M.O'!Area_de_impressao</vt:lpstr>
      <vt:lpstr>'BDI MAT'!Area_de_impressao</vt:lpstr>
    </vt:vector>
  </TitlesOfParts>
  <Company>Energiluz Engenharia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Everaldo</dc:creator>
  <cp:lastModifiedBy>compras</cp:lastModifiedBy>
  <cp:lastPrinted>2016-10-07T11:23:01Z</cp:lastPrinted>
  <dcterms:created xsi:type="dcterms:W3CDTF">2013-02-04T18:05:22Z</dcterms:created>
  <dcterms:modified xsi:type="dcterms:W3CDTF">2016-11-04T10:47:51Z</dcterms:modified>
</cp:coreProperties>
</file>