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Meus documentos\2020\LICITAÇÃO\1 PREFEITURA\4 Quadra Saltinho\"/>
    </mc:Choice>
  </mc:AlternateContent>
  <xr:revisionPtr revIDLastSave="0" documentId="13_ncr:1_{047C64AD-F47E-4E0C-AE9E-ED3D3846224A}" xr6:coauthVersionLast="45" xr6:coauthVersionMax="45" xr10:uidLastSave="{00000000-0000-0000-0000-000000000000}"/>
  <bookViews>
    <workbookView xWindow="-120" yWindow="-120" windowWidth="20730" windowHeight="11160" xr2:uid="{2386767E-B0DC-481B-BEE7-6953054BBF8B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G12" i="1"/>
  <c r="E12" i="1"/>
  <c r="I11" i="1"/>
  <c r="G11" i="1" s="1"/>
  <c r="I10" i="1"/>
  <c r="G10" i="1"/>
  <c r="E10" i="1"/>
  <c r="I9" i="1"/>
  <c r="G9" i="1"/>
  <c r="E9" i="1"/>
  <c r="G13" i="1" l="1"/>
  <c r="I14" i="1"/>
  <c r="H13" i="1" s="1"/>
  <c r="J9" i="1"/>
  <c r="J13" i="1" s="1"/>
  <c r="J12" i="1"/>
  <c r="J11" i="1"/>
  <c r="J10" i="1"/>
  <c r="E11" i="1"/>
  <c r="E13" i="1" s="1"/>
  <c r="E14" i="1" l="1"/>
  <c r="G14" i="1" s="1"/>
  <c r="F13" i="1"/>
  <c r="F14" i="1" s="1"/>
  <c r="H14" i="1" s="1"/>
</calcChain>
</file>

<file path=xl/sharedStrings.xml><?xml version="1.0" encoding="utf-8"?>
<sst xmlns="http://schemas.openxmlformats.org/spreadsheetml/2006/main" count="24" uniqueCount="20">
  <si>
    <t xml:space="preserve">PLANILHA DE CRONOGRAMA FÍSICO-FINANCEIRO </t>
  </si>
  <si>
    <t>MUNICÍPIO: CAMPO ALEGRE</t>
  </si>
  <si>
    <t>PROJETO: Construção Quadra esportiva - Localidade de Saltinho</t>
  </si>
  <si>
    <t>LOCALIZAÇÃO: RM 190 - Localidade de Saltinho</t>
  </si>
  <si>
    <t>ITEM</t>
  </si>
  <si>
    <t>DISCRIMINAÇÃO</t>
  </si>
  <si>
    <t>PERÍODO</t>
  </si>
  <si>
    <t>TOTAL</t>
  </si>
  <si>
    <t>Quinzena 01</t>
  </si>
  <si>
    <t>Quinzena 02</t>
  </si>
  <si>
    <t>R$</t>
  </si>
  <si>
    <t>%</t>
  </si>
  <si>
    <t>ILUMINAÇÃO</t>
  </si>
  <si>
    <t>VIGA BALDRAME</t>
  </si>
  <si>
    <t>ALAMBRADO E TELAS</t>
  </si>
  <si>
    <t>REDES</t>
  </si>
  <si>
    <t>TOTAL NO MÊS (SIMPLES)</t>
  </si>
  <si>
    <t>TOTAL NO MÊS (ACUMULADO)</t>
  </si>
  <si>
    <t>NOME E Nº CREA DO RESPONSÁVEL TÉCNICO:                          Bruno Seefeld   CREA-SC -   114853-4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</si>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</sst>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6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44" fontId="4" fillId="0" borderId="6" xfId="2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4" fontId="4" fillId="0" borderId="10" xfId="2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44" fontId="6" fillId="2" borderId="17" xfId="2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8" xfId="0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/>
    </xf>
    <xf numFmtId="44" fontId="9" fillId="0" borderId="17" xfId="2" applyFont="1" applyBorder="1" applyAlignment="1">
      <alignment horizontal="center" vertical="center" wrapText="1"/>
    </xf>
    <xf numFmtId="9" fontId="9" fillId="0" borderId="17" xfId="3" applyFont="1" applyBorder="1" applyAlignment="1">
      <alignment horizontal="center" vertical="center" wrapText="1"/>
    </xf>
    <xf numFmtId="44" fontId="9" fillId="2" borderId="17" xfId="2" applyFont="1" applyFill="1" applyBorder="1" applyAlignment="1">
      <alignment horizontal="center" vertical="center" wrapText="1"/>
    </xf>
    <xf numFmtId="10" fontId="9" fillId="2" borderId="18" xfId="1" applyNumberFormat="1" applyFont="1" applyFill="1" applyBorder="1" applyAlignment="1">
      <alignment horizontal="center" vertical="center" wrapText="1"/>
    </xf>
    <xf numFmtId="10" fontId="9" fillId="2" borderId="17" xfId="0" applyNumberFormat="1" applyFont="1" applyFill="1" applyBorder="1" applyAlignment="1">
      <alignment vertical="center" wrapText="1"/>
    </xf>
    <xf numFmtId="44" fontId="9" fillId="2" borderId="20" xfId="2" applyFont="1" applyFill="1" applyBorder="1" applyAlignment="1">
      <alignment horizontal="right" vertical="center" wrapText="1"/>
    </xf>
    <xf numFmtId="10" fontId="9" fillId="2" borderId="21" xfId="1" applyNumberFormat="1" applyFont="1" applyFill="1" applyBorder="1" applyAlignment="1">
      <alignment horizontal="center" vertical="center" wrapText="1"/>
    </xf>
    <xf numFmtId="44" fontId="9" fillId="2" borderId="24" xfId="2" applyFont="1" applyFill="1" applyBorder="1" applyAlignment="1">
      <alignment horizontal="center" vertical="center" wrapText="1"/>
    </xf>
    <xf numFmtId="10" fontId="9" fillId="2" borderId="23" xfId="0" applyNumberFormat="1" applyFont="1" applyFill="1" applyBorder="1" applyAlignment="1">
      <alignment vertical="center" wrapText="1"/>
    </xf>
    <xf numFmtId="44" fontId="9" fillId="2" borderId="23" xfId="2" applyFont="1" applyFill="1" applyBorder="1" applyAlignment="1">
      <alignment horizontal="center" vertical="center" wrapText="1"/>
    </xf>
    <xf numFmtId="10" fontId="9" fillId="2" borderId="17" xfId="0" applyNumberFormat="1" applyFont="1" applyFill="1" applyBorder="1" applyAlignment="1">
      <alignment horizontal="right" vertical="center" wrapText="1"/>
    </xf>
    <xf numFmtId="44" fontId="9" fillId="2" borderId="21" xfId="2" applyFont="1" applyFill="1" applyBorder="1" applyAlignment="1">
      <alignment horizontal="right" vertical="center" wrapText="1"/>
    </xf>
    <xf numFmtId="39" fontId="9" fillId="2" borderId="7" xfId="1" applyNumberFormat="1" applyFont="1" applyFill="1" applyBorder="1" applyAlignment="1">
      <alignment horizontal="right" vertical="center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2" fontId="8" fillId="0" borderId="17" xfId="0" applyNumberFormat="1" applyFont="1" applyBorder="1" applyAlignment="1">
      <alignment horizontal="justify" vertical="top" wrapText="1"/>
    </xf>
    <xf numFmtId="0" fontId="8" fillId="0" borderId="17" xfId="0" applyFont="1" applyBorder="1" applyAlignment="1">
      <alignment vertical="top" wrapText="1"/>
    </xf>
    <xf numFmtId="0" fontId="8" fillId="0" borderId="17" xfId="0" applyFont="1" applyBorder="1" applyAlignment="1">
      <alignment horizontal="justify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9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center" vertical="top" wrapText="1"/>
    </xf>
    <xf numFmtId="0" fontId="6" fillId="2" borderId="23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center" textRotation="90" wrapText="1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0" fillId="0" borderId="13" xfId="0" applyBorder="1"/>
    <xf numFmtId="0" fontId="4" fillId="0" borderId="14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</cellXfs>
  <cellStyles count="4">
    <cellStyle name="Moeda" xfId="2" builtinId="4"/>
    <cellStyle name="Normal" xfId="0" builtinId="0"/>
    <cellStyle name="Porcentagem" xfId="3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lanilha%20Or&#231;amento%20estimativo%20Salti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Plan2"/>
      <sheetName val="Plan3"/>
    </sheetNames>
    <sheetDataSet>
      <sheetData sheetId="0">
        <row r="21">
          <cell r="H21">
            <v>13586.273780000001</v>
          </cell>
        </row>
        <row r="27">
          <cell r="H27">
            <v>7369.1832659250003</v>
          </cell>
        </row>
        <row r="35">
          <cell r="H35">
            <v>31631.479552500001</v>
          </cell>
        </row>
        <row r="39">
          <cell r="H39">
            <v>4805.5520500000002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AB362-3B6B-4B14-890A-6575F7685933}">
  <dimension ref="A1:J21"/>
  <sheetViews>
    <sheetView tabSelected="1" workbookViewId="0">
      <selection activeCell="I4" sqref="I4:J5"/>
    </sheetView>
  </sheetViews>
  <sheetFormatPr defaultRowHeight="15" x14ac:dyDescent="0.25"/>
  <cols>
    <col min="5" max="5" width="15.85546875" customWidth="1"/>
    <col min="6" max="6" width="8" customWidth="1"/>
    <col min="7" max="7" width="15.7109375" customWidth="1"/>
    <col min="8" max="8" width="8.28515625" bestFit="1" customWidth="1"/>
    <col min="9" max="9" width="14.28515625" bestFit="1" customWidth="1"/>
  </cols>
  <sheetData>
    <row r="1" spans="1:10" ht="21" thickBot="1" x14ac:dyDescent="0.3">
      <c r="A1" s="43" t="s">
        <v>0</v>
      </c>
      <c r="B1" s="44"/>
      <c r="C1" s="44"/>
      <c r="D1" s="44"/>
      <c r="E1" s="44"/>
      <c r="F1" s="44"/>
      <c r="G1" s="44"/>
      <c r="H1" s="44"/>
      <c r="I1" s="45"/>
      <c r="J1" s="46"/>
    </row>
    <row r="2" spans="1:10" ht="16.5" thickBot="1" x14ac:dyDescent="0.3">
      <c r="A2" s="47" t="s">
        <v>1</v>
      </c>
      <c r="B2" s="48"/>
      <c r="C2" s="48"/>
      <c r="D2" s="48"/>
      <c r="E2" s="48"/>
      <c r="F2" s="48"/>
      <c r="G2" s="48"/>
      <c r="H2" s="48"/>
      <c r="I2" s="1"/>
      <c r="J2" s="2"/>
    </row>
    <row r="3" spans="1:10" ht="15.75" x14ac:dyDescent="0.25">
      <c r="A3" s="49" t="s">
        <v>2</v>
      </c>
      <c r="B3" s="50"/>
      <c r="C3" s="50"/>
      <c r="D3" s="50"/>
      <c r="E3" s="50"/>
      <c r="F3" s="50"/>
      <c r="G3" s="50"/>
      <c r="H3" s="50"/>
      <c r="I3" s="3"/>
      <c r="J3" s="4"/>
    </row>
    <row r="4" spans="1:10" ht="15.75" x14ac:dyDescent="0.25">
      <c r="A4" s="51" t="s">
        <v>3</v>
      </c>
      <c r="B4" s="52"/>
      <c r="C4" s="52"/>
      <c r="D4" s="53"/>
      <c r="E4" s="53"/>
      <c r="F4" s="53"/>
      <c r="G4" s="53"/>
      <c r="H4" s="53"/>
      <c r="I4" s="54"/>
      <c r="J4" s="55"/>
    </row>
    <row r="5" spans="1:10" ht="15.75" x14ac:dyDescent="0.25">
      <c r="A5" s="58"/>
      <c r="B5" s="59"/>
      <c r="C5" s="59"/>
      <c r="D5" s="59"/>
      <c r="E5" s="59"/>
      <c r="F5" s="59"/>
      <c r="G5" s="59"/>
      <c r="H5" s="5"/>
      <c r="I5" s="56"/>
      <c r="J5" s="57"/>
    </row>
    <row r="6" spans="1:10" x14ac:dyDescent="0.25">
      <c r="A6" s="37" t="s">
        <v>4</v>
      </c>
      <c r="B6" s="38" t="s">
        <v>5</v>
      </c>
      <c r="C6" s="38"/>
      <c r="D6" s="38"/>
      <c r="E6" s="33" t="s">
        <v>6</v>
      </c>
      <c r="F6" s="33"/>
      <c r="G6" s="33"/>
      <c r="H6" s="33"/>
      <c r="I6" s="39" t="s">
        <v>7</v>
      </c>
      <c r="J6" s="40"/>
    </row>
    <row r="7" spans="1:10" x14ac:dyDescent="0.25">
      <c r="A7" s="37"/>
      <c r="B7" s="38"/>
      <c r="C7" s="38"/>
      <c r="D7" s="38"/>
      <c r="E7" s="41" t="s">
        <v>8</v>
      </c>
      <c r="F7" s="42"/>
      <c r="G7" s="41" t="s">
        <v>9</v>
      </c>
      <c r="H7" s="42"/>
      <c r="I7" s="39"/>
      <c r="J7" s="40"/>
    </row>
    <row r="8" spans="1:10" x14ac:dyDescent="0.25">
      <c r="A8" s="37"/>
      <c r="B8" s="38"/>
      <c r="C8" s="38"/>
      <c r="D8" s="38"/>
      <c r="E8" s="6" t="s">
        <v>10</v>
      </c>
      <c r="F8" s="7" t="s">
        <v>11</v>
      </c>
      <c r="G8" s="6" t="s">
        <v>10</v>
      </c>
      <c r="H8" s="7" t="s">
        <v>11</v>
      </c>
      <c r="I8" s="6" t="s">
        <v>10</v>
      </c>
      <c r="J8" s="8" t="s">
        <v>11</v>
      </c>
    </row>
    <row r="9" spans="1:10" x14ac:dyDescent="0.25">
      <c r="A9" s="9">
        <v>1</v>
      </c>
      <c r="B9" s="29" t="s">
        <v>12</v>
      </c>
      <c r="C9" s="30"/>
      <c r="D9" s="30"/>
      <c r="E9" s="10">
        <f>I9*F9</f>
        <v>0</v>
      </c>
      <c r="F9" s="11">
        <v>0</v>
      </c>
      <c r="G9" s="10">
        <f>H9*I9</f>
        <v>13586.273780000001</v>
      </c>
      <c r="H9" s="11">
        <v>1</v>
      </c>
      <c r="I9" s="12">
        <f>[1]ORÇAMENTO!H21</f>
        <v>13586.273780000001</v>
      </c>
      <c r="J9" s="13">
        <f>I9/$I$14</f>
        <v>0.23672564302319801</v>
      </c>
    </row>
    <row r="10" spans="1:10" x14ac:dyDescent="0.25">
      <c r="A10" s="9">
        <v>2</v>
      </c>
      <c r="B10" s="31" t="s">
        <v>13</v>
      </c>
      <c r="C10" s="30"/>
      <c r="D10" s="30"/>
      <c r="E10" s="10">
        <f t="shared" ref="E10:E12" si="0">I10*F10</f>
        <v>7369.1832659250003</v>
      </c>
      <c r="F10" s="11">
        <v>1</v>
      </c>
      <c r="G10" s="10">
        <f t="shared" ref="G10:G12" si="1">H10*I10</f>
        <v>0</v>
      </c>
      <c r="H10" s="11">
        <v>0</v>
      </c>
      <c r="I10" s="12">
        <f>[1]ORÇAMENTO!H27</f>
        <v>7369.1832659250003</v>
      </c>
      <c r="J10" s="13">
        <f>I10/$I$14</f>
        <v>0.12839978609513092</v>
      </c>
    </row>
    <row r="11" spans="1:10" x14ac:dyDescent="0.25">
      <c r="A11" s="9">
        <v>3</v>
      </c>
      <c r="B11" s="31" t="s">
        <v>14</v>
      </c>
      <c r="C11" s="30"/>
      <c r="D11" s="30"/>
      <c r="E11" s="10">
        <f t="shared" si="0"/>
        <v>18978.887731499999</v>
      </c>
      <c r="F11" s="11">
        <v>0.6</v>
      </c>
      <c r="G11" s="10">
        <f t="shared" si="1"/>
        <v>12652.591821000002</v>
      </c>
      <c r="H11" s="11">
        <v>0.4</v>
      </c>
      <c r="I11" s="12">
        <f>[1]ORÇAMENTO!H35</f>
        <v>31631.479552500001</v>
      </c>
      <c r="J11" s="13">
        <f>I11/$I$14</f>
        <v>0.55114319482237772</v>
      </c>
    </row>
    <row r="12" spans="1:10" ht="15.75" thickBot="1" x14ac:dyDescent="0.3">
      <c r="A12" s="9">
        <v>4</v>
      </c>
      <c r="B12" s="31" t="s">
        <v>15</v>
      </c>
      <c r="C12" s="30"/>
      <c r="D12" s="30"/>
      <c r="E12" s="10">
        <f t="shared" si="0"/>
        <v>0</v>
      </c>
      <c r="F12" s="11">
        <v>0</v>
      </c>
      <c r="G12" s="10">
        <f t="shared" si="1"/>
        <v>4805.5520500000002</v>
      </c>
      <c r="H12" s="11">
        <v>1</v>
      </c>
      <c r="I12" s="12">
        <f>[1]ORÇAMENTO!H39</f>
        <v>4805.5520500000002</v>
      </c>
      <c r="J12" s="13">
        <f>I12/$I$14</f>
        <v>8.3731376059293386E-2</v>
      </c>
    </row>
    <row r="13" spans="1:10" ht="15.75" thickBot="1" x14ac:dyDescent="0.3">
      <c r="A13" s="32" t="s">
        <v>16</v>
      </c>
      <c r="B13" s="33"/>
      <c r="C13" s="33"/>
      <c r="D13" s="34"/>
      <c r="E13" s="12">
        <f>SUM(E9:E12)</f>
        <v>26348.070997424998</v>
      </c>
      <c r="F13" s="14">
        <f>E13/$I$14</f>
        <v>0.4590857029885575</v>
      </c>
      <c r="G13" s="12">
        <f>SUM(G9:G12)</f>
        <v>31044.417651000003</v>
      </c>
      <c r="H13" s="14">
        <f>G13/$I$14</f>
        <v>0.54091429701144245</v>
      </c>
      <c r="I13" s="15"/>
      <c r="J13" s="16">
        <f>SUM(J9:J12)</f>
        <v>1</v>
      </c>
    </row>
    <row r="14" spans="1:10" ht="15.75" thickBot="1" x14ac:dyDescent="0.3">
      <c r="A14" s="35" t="s">
        <v>17</v>
      </c>
      <c r="B14" s="36"/>
      <c r="C14" s="36"/>
      <c r="D14" s="36"/>
      <c r="E14" s="17">
        <f>E13</f>
        <v>26348.070997424998</v>
      </c>
      <c r="F14" s="18">
        <f>F13</f>
        <v>0.4590857029885575</v>
      </c>
      <c r="G14" s="19">
        <f>G13+E14</f>
        <v>57392.488648425002</v>
      </c>
      <c r="H14" s="20">
        <f>F14+H13</f>
        <v>1</v>
      </c>
      <c r="I14" s="21">
        <f>SUM(I9:I13)</f>
        <v>57392.488648425002</v>
      </c>
      <c r="J14" s="22"/>
    </row>
    <row r="15" spans="1:10" ht="15.75" thickBot="1" x14ac:dyDescent="0.3">
      <c r="A15" s="23"/>
      <c r="B15" s="24"/>
      <c r="C15" s="24"/>
      <c r="D15" s="25"/>
      <c r="E15" s="26" t="s">
        <v>18</v>
      </c>
      <c r="F15" s="27"/>
      <c r="G15" s="27"/>
      <c r="H15" s="27"/>
      <c r="I15" s="27"/>
      <c r="J15" s="28"/>
    </row>
    <row r="21" spans="9:9" x14ac:dyDescent="0.25">
      <c r="I21" t="s">
        <v>19</v>
      </c>
    </row>
  </sheetData>
  <mergeCells count="22">
    <mergeCell ref="A1:H1"/>
    <mergeCell ref="I1:J1"/>
    <mergeCell ref="A2:H2"/>
    <mergeCell ref="A3:H3"/>
    <mergeCell ref="A4:H4"/>
    <mergeCell ref="I4:J5"/>
    <mergeCell ref="A5:G5"/>
    <mergeCell ref="A6:A8"/>
    <mergeCell ref="B6:D8"/>
    <mergeCell ref="E6:H6"/>
    <mergeCell ref="I6:J7"/>
    <mergeCell ref="E7:F7"/>
    <mergeCell ref="G7:H7"/>
    <mergeCell ref="A15:D15"/>
    <mergeCell ref="E15:H15"/>
    <mergeCell ref="I15:J15"/>
    <mergeCell ref="B9:D9"/>
    <mergeCell ref="B10:D10"/>
    <mergeCell ref="B11:D11"/>
    <mergeCell ref="B12:D12"/>
    <mergeCell ref="A13:D13"/>
    <mergeCell ref="A14:D1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2020-02-10T14:50:20Z</dcterms:created>
  <dcterms:modified xsi:type="dcterms:W3CDTF">2020-02-11T19:21:11Z</dcterms:modified>
</cp:coreProperties>
</file>